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Purchasing\@ Projects FY2020\@ BIDS\20034 WIPC - Buckthorn\"/>
    </mc:Choice>
  </mc:AlternateContent>
  <bookViews>
    <workbookView xWindow="315" yWindow="5790" windowWidth="13290" windowHeight="88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6" i="1" l="1"/>
  <c r="G65" i="1"/>
  <c r="G52" i="1"/>
  <c r="E52" i="1"/>
  <c r="G73" i="1"/>
  <c r="G72" i="1"/>
  <c r="G59" i="1"/>
  <c r="G58" i="1"/>
  <c r="G51" i="1"/>
  <c r="G50" i="1"/>
  <c r="G49" i="1"/>
  <c r="G44" i="1"/>
  <c r="G43" i="1"/>
  <c r="Q73" i="1"/>
  <c r="Q72" i="1"/>
  <c r="Q71" i="1"/>
  <c r="Q66" i="1"/>
  <c r="Q65" i="1"/>
  <c r="Q64" i="1"/>
  <c r="Q59" i="1"/>
  <c r="Q58" i="1"/>
  <c r="Q57" i="1"/>
  <c r="Q50" i="1"/>
  <c r="Q49" i="1"/>
  <c r="Q48" i="1"/>
  <c r="Q38" i="1"/>
  <c r="Q37" i="1"/>
  <c r="Q36" i="1"/>
  <c r="Q30" i="1"/>
  <c r="Q29" i="1"/>
  <c r="Q28" i="1"/>
  <c r="Q23" i="1"/>
  <c r="Q22" i="1"/>
  <c r="Q21" i="1"/>
  <c r="Q16" i="1"/>
  <c r="Q15" i="1"/>
  <c r="Q14" i="1"/>
  <c r="Q10" i="1"/>
  <c r="Q9" i="1"/>
  <c r="O23" i="1"/>
  <c r="O22" i="1"/>
  <c r="O21" i="1"/>
  <c r="O30" i="1"/>
  <c r="O29" i="1"/>
  <c r="O28" i="1"/>
  <c r="O59" i="1"/>
  <c r="O58" i="1"/>
  <c r="O57" i="1"/>
  <c r="M73" i="1"/>
  <c r="M72" i="1"/>
  <c r="M71" i="1"/>
  <c r="M66" i="1"/>
  <c r="M65" i="1"/>
  <c r="M64" i="1"/>
  <c r="M59" i="1"/>
  <c r="M58" i="1"/>
  <c r="M57" i="1"/>
  <c r="M50" i="1"/>
  <c r="M49" i="1"/>
  <c r="M48" i="1"/>
  <c r="M44" i="1"/>
  <c r="M43" i="1"/>
  <c r="M42" i="1"/>
  <c r="M38" i="1"/>
  <c r="M37" i="1"/>
  <c r="M36" i="1"/>
  <c r="M30" i="1"/>
  <c r="M29" i="1"/>
  <c r="M28" i="1"/>
  <c r="M23" i="1"/>
  <c r="M22" i="1"/>
  <c r="M21" i="1"/>
  <c r="M16" i="1"/>
  <c r="M15" i="1"/>
  <c r="M14" i="1"/>
  <c r="M10" i="1"/>
  <c r="M9" i="1"/>
  <c r="I10" i="1"/>
  <c r="I9" i="1"/>
  <c r="K30" i="1"/>
  <c r="K29" i="1"/>
  <c r="K28" i="1"/>
  <c r="K38" i="1"/>
  <c r="K37" i="1"/>
  <c r="K36" i="1"/>
  <c r="K44" i="1"/>
  <c r="K43" i="1"/>
  <c r="K42" i="1"/>
  <c r="K50" i="1"/>
  <c r="K49" i="1"/>
  <c r="K48" i="1"/>
  <c r="K59" i="1"/>
  <c r="K58" i="1"/>
  <c r="K57" i="1"/>
  <c r="I73" i="1"/>
  <c r="I72" i="1"/>
  <c r="I71" i="1"/>
  <c r="I66" i="1"/>
  <c r="I65" i="1"/>
  <c r="I64" i="1"/>
  <c r="I59" i="1"/>
  <c r="I58" i="1"/>
  <c r="I57" i="1"/>
  <c r="I50" i="1"/>
  <c r="I49" i="1"/>
  <c r="I52" i="1" s="1"/>
  <c r="I48" i="1"/>
  <c r="I44" i="1"/>
  <c r="I43" i="1"/>
  <c r="I42" i="1"/>
  <c r="I38" i="1"/>
  <c r="I37" i="1"/>
  <c r="I36" i="1"/>
  <c r="I30" i="1"/>
  <c r="I29" i="1"/>
  <c r="I28" i="1"/>
  <c r="I23" i="1"/>
  <c r="I22" i="1"/>
  <c r="I21" i="1"/>
  <c r="I16" i="1"/>
  <c r="I15" i="1"/>
  <c r="G38" i="1"/>
  <c r="G37" i="1"/>
  <c r="G36" i="1"/>
  <c r="G30" i="1"/>
  <c r="G29" i="1"/>
  <c r="G28" i="1"/>
  <c r="G23" i="1"/>
  <c r="G22" i="1"/>
  <c r="E14" i="1"/>
  <c r="I51" i="1"/>
  <c r="K51" i="1"/>
  <c r="M51" i="1"/>
  <c r="Q51" i="1"/>
  <c r="G48" i="1"/>
  <c r="G71" i="1"/>
  <c r="G64" i="1"/>
  <c r="G57" i="1"/>
  <c r="G42" i="1"/>
  <c r="G21" i="1"/>
  <c r="I14" i="1"/>
  <c r="Q8" i="1"/>
  <c r="M8" i="1"/>
  <c r="I8" i="1"/>
  <c r="E73" i="1"/>
  <c r="E72" i="1"/>
  <c r="E71" i="1"/>
  <c r="E66" i="1"/>
  <c r="E65" i="1"/>
  <c r="E64" i="1"/>
  <c r="E59" i="1"/>
  <c r="E58" i="1"/>
  <c r="E57" i="1"/>
  <c r="E51" i="1"/>
  <c r="E50" i="1"/>
  <c r="E49" i="1"/>
  <c r="E48" i="1"/>
  <c r="E44" i="1"/>
  <c r="E43" i="1"/>
  <c r="E42" i="1"/>
  <c r="E38" i="1"/>
  <c r="E37" i="1"/>
  <c r="E36" i="1"/>
  <c r="E39" i="1" s="1"/>
  <c r="E30" i="1"/>
  <c r="E29" i="1"/>
  <c r="E28" i="1"/>
  <c r="E31" i="1" s="1"/>
  <c r="E23" i="1"/>
  <c r="E22" i="1"/>
  <c r="E21" i="1"/>
  <c r="E16" i="1"/>
  <c r="E15" i="1"/>
  <c r="E17" i="1" s="1"/>
  <c r="E10" i="1"/>
  <c r="E9" i="1"/>
  <c r="E8" i="1"/>
  <c r="Q52" i="1" l="1"/>
  <c r="M52" i="1"/>
  <c r="K52" i="1"/>
  <c r="Q24" i="1"/>
  <c r="M60" i="1"/>
  <c r="E74" i="1"/>
  <c r="E67" i="1"/>
  <c r="K60" i="1"/>
  <c r="E60" i="1"/>
  <c r="I45" i="1"/>
  <c r="E45" i="1"/>
  <c r="K45" i="1"/>
  <c r="E53" i="1"/>
  <c r="G24" i="1"/>
  <c r="O24" i="1"/>
  <c r="E24" i="1"/>
  <c r="M17" i="1"/>
  <c r="E11" i="1"/>
  <c r="M74" i="1"/>
  <c r="I74" i="1"/>
  <c r="G74" i="1"/>
  <c r="M67" i="1"/>
  <c r="I67" i="1"/>
  <c r="G67" i="1"/>
  <c r="I60" i="1"/>
  <c r="G60" i="1"/>
  <c r="G45" i="1"/>
  <c r="G39" i="1"/>
  <c r="I31" i="1"/>
  <c r="G31" i="1"/>
  <c r="M24" i="1"/>
  <c r="I24" i="1"/>
  <c r="Q11" i="1" l="1"/>
  <c r="M45" i="1"/>
  <c r="Q60" i="1"/>
  <c r="K39" i="1"/>
  <c r="K53" i="1" s="1"/>
  <c r="M39" i="1"/>
  <c r="I39" i="1"/>
  <c r="I53" i="1" s="1"/>
  <c r="G53" i="1"/>
  <c r="I17" i="1"/>
  <c r="I11" i="1"/>
  <c r="Q74" i="1"/>
  <c r="Q67" i="1"/>
  <c r="Q39" i="1"/>
  <c r="Q31" i="1"/>
  <c r="O31" i="1"/>
  <c r="M31" i="1"/>
  <c r="K31" i="1"/>
  <c r="Q17" i="1"/>
  <c r="M11" i="1"/>
  <c r="M53" i="1" l="1"/>
  <c r="O60" i="1"/>
  <c r="Q53" i="1"/>
</calcChain>
</file>

<file path=xl/sharedStrings.xml><?xml version="1.0" encoding="utf-8"?>
<sst xmlns="http://schemas.openxmlformats.org/spreadsheetml/2006/main" count="253" uniqueCount="41">
  <si>
    <t>Unit Price</t>
  </si>
  <si>
    <t>Integrated Lakes Management</t>
  </si>
  <si>
    <t>Bid # 20034</t>
  </si>
  <si>
    <t>Woody Invasive Plant Clearing Winter 2020; Buckthorn Eradication at Middlefork Savanna Forest Preserve</t>
  </si>
  <si>
    <t>Baxter &amp; Woodman Natural Resources, LLC</t>
  </si>
  <si>
    <t>Tallgrass Restoration, LLC</t>
  </si>
  <si>
    <t>Semper Fi Land Services, Inc.</t>
  </si>
  <si>
    <t>V3 Companies, LTD</t>
  </si>
  <si>
    <t>Applied Ecological Services</t>
  </si>
  <si>
    <t>Native Restoration Services, Inc.</t>
  </si>
  <si>
    <t>PROJECT AREA A - LAKE COUNTY FOREST PRESERVES</t>
  </si>
  <si>
    <t>Unit of Measure</t>
  </si>
  <si>
    <t>Number of Units</t>
  </si>
  <si>
    <t>Initial clearing &amp; stump herbicide treatment; includes treatment of all individually marked trees for girdle/removal</t>
  </si>
  <si>
    <t>Acre</t>
  </si>
  <si>
    <t>Brush removal</t>
  </si>
  <si>
    <t>Resprout treament</t>
  </si>
  <si>
    <t>TOTAL BASE BID AREA A</t>
  </si>
  <si>
    <r>
      <rPr>
        <b/>
        <i/>
        <sz val="14"/>
        <color theme="1"/>
        <rFont val="Calibri"/>
        <family val="2"/>
        <scheme val="minor"/>
      </rPr>
      <t xml:space="preserve">BID ADDITION - </t>
    </r>
    <r>
      <rPr>
        <b/>
        <sz val="14"/>
        <color theme="1"/>
        <rFont val="Calibri"/>
        <family val="2"/>
        <scheme val="minor"/>
      </rPr>
      <t>PROJECT AREA A -</t>
    </r>
    <r>
      <rPr>
        <b/>
        <i/>
        <sz val="14"/>
        <color theme="1"/>
        <rFont val="Calibri"/>
        <family val="2"/>
        <scheme val="minor"/>
      </rPr>
      <t xml:space="preserve"> </t>
    </r>
    <r>
      <rPr>
        <b/>
        <sz val="14"/>
        <color theme="1"/>
        <rFont val="Calibri"/>
        <family val="2"/>
        <scheme val="minor"/>
      </rPr>
      <t>HALAS HALL</t>
    </r>
  </si>
  <si>
    <t>TOTAL BASE BID - ADDITION</t>
  </si>
  <si>
    <t>PROJECT AREA B - GLENMORE WOODS HOA</t>
  </si>
  <si>
    <t>TOTAL BASE BID AREA B</t>
  </si>
  <si>
    <t>PROJECT AREA C - ROTH PARCEL</t>
  </si>
  <si>
    <t>TOTAL BASE BID AREA C</t>
  </si>
  <si>
    <t>PROJECT AREA D - CITY OF LAKE FOREST</t>
  </si>
  <si>
    <t>AREA D1: ELAWA FARMS</t>
  </si>
  <si>
    <t>AREA D1 TOTAL</t>
  </si>
  <si>
    <t>AREA D2: MEADOWOOD PARK</t>
  </si>
  <si>
    <t>AREA D2 TOTAL</t>
  </si>
  <si>
    <t>AREA D3: ROUTE 60</t>
  </si>
  <si>
    <t>Forestry Mowing of small stems &amp; stump herbicide treament (in center of field)</t>
  </si>
  <si>
    <t>AREA D3 TOTAL</t>
  </si>
  <si>
    <t>TOTAL BASE BID AREA D</t>
  </si>
  <si>
    <t>PROJECT AREA E - KNOLLWOOD CLUB</t>
  </si>
  <si>
    <t>TOTAL BASE BID AREA E</t>
  </si>
  <si>
    <t>PROJECT AREA F - CHRIST CHURCH</t>
  </si>
  <si>
    <t>Initial clearing &amp; stump herbicide treatment.</t>
  </si>
  <si>
    <t>TOTAL BASE BID AREA F</t>
  </si>
  <si>
    <t>PROJECT AREA G - 1050 MELODY ROAD</t>
  </si>
  <si>
    <t>TOTAL BASE BID AREA G</t>
  </si>
  <si>
    <t>Extended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</si>
</sst>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Border="1" applyAlignment="1">
      <alignment horizontal="left"/>
    </xf>
    <xf numFmtId="15" fontId="0" fillId="0" borderId="0" xfId="0" applyNumberFormat="1" applyBorder="1" applyAlignment="1">
      <alignment horizontal="left"/>
    </xf>
    <xf numFmtId="20" fontId="0" fillId="0" borderId="0" xfId="0" applyNumberFormat="1" applyBorder="1" applyAlignment="1">
      <alignment horizontal="left"/>
    </xf>
    <xf numFmtId="164" fontId="0" fillId="0" borderId="0" xfId="0" applyNumberFormat="1"/>
    <xf numFmtId="0" fontId="0" fillId="0" borderId="0" xfId="0" applyFont="1" applyBorder="1" applyAlignment="1"/>
    <xf numFmtId="0" fontId="3" fillId="2" borderId="6" xfId="0" applyFont="1" applyFill="1" applyBorder="1"/>
    <xf numFmtId="0" fontId="4" fillId="2" borderId="7" xfId="0" applyFont="1" applyFill="1" applyBorder="1"/>
    <xf numFmtId="0" fontId="4" fillId="2" borderId="8" xfId="0" applyFont="1" applyFill="1" applyBorder="1"/>
    <xf numFmtId="0" fontId="0" fillId="0" borderId="9" xfId="0" applyFont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14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4" fillId="0" borderId="9" xfId="0" applyFont="1" applyBorder="1"/>
    <xf numFmtId="0" fontId="4" fillId="2" borderId="3" xfId="0" applyFont="1" applyFill="1" applyBorder="1"/>
    <xf numFmtId="0" fontId="3" fillId="2" borderId="9" xfId="0" applyFont="1" applyFill="1" applyBorder="1"/>
    <xf numFmtId="0" fontId="4" fillId="2" borderId="0" xfId="0" applyFont="1" applyFill="1" applyBorder="1"/>
    <xf numFmtId="0" fontId="4" fillId="2" borderId="10" xfId="0" applyFont="1" applyFill="1" applyBorder="1"/>
    <xf numFmtId="0" fontId="4" fillId="0" borderId="11" xfId="0" applyFont="1" applyBorder="1"/>
    <xf numFmtId="0" fontId="4" fillId="2" borderId="17" xfId="0" applyFont="1" applyFill="1" applyBorder="1"/>
    <xf numFmtId="0" fontId="4" fillId="3" borderId="9" xfId="0" applyFont="1" applyFill="1" applyBorder="1"/>
    <xf numFmtId="0" fontId="4" fillId="3" borderId="0" xfId="0" applyFont="1" applyFill="1" applyBorder="1"/>
    <xf numFmtId="0" fontId="0" fillId="0" borderId="1" xfId="0" applyFont="1" applyFill="1" applyBorder="1" applyAlignment="1">
      <alignment horizontal="center" vertical="center"/>
    </xf>
    <xf numFmtId="0" fontId="1" fillId="2" borderId="9" xfId="0" applyFont="1" applyFill="1" applyBorder="1"/>
    <xf numFmtId="0" fontId="0" fillId="0" borderId="9" xfId="0" applyFont="1" applyBorder="1" applyAlignment="1">
      <alignment vertical="center" wrapText="1"/>
    </xf>
    <xf numFmtId="0" fontId="0" fillId="0" borderId="0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2" xfId="0" applyFont="1" applyBorder="1" applyAlignment="1">
      <alignment horizontal="center" vertical="center"/>
    </xf>
    <xf numFmtId="0" fontId="4" fillId="2" borderId="16" xfId="0" applyFont="1" applyFill="1" applyBorder="1"/>
    <xf numFmtId="0" fontId="4" fillId="2" borderId="18" xfId="0" applyFont="1" applyFill="1" applyBorder="1"/>
    <xf numFmtId="0" fontId="4" fillId="3" borderId="10" xfId="0" applyFont="1" applyFill="1" applyBorder="1"/>
    <xf numFmtId="0" fontId="0" fillId="3" borderId="0" xfId="0" applyFill="1"/>
    <xf numFmtId="44" fontId="0" fillId="0" borderId="1" xfId="1" applyFont="1" applyBorder="1" applyAlignment="1">
      <alignment horizontal="center" vertical="center"/>
    </xf>
    <xf numFmtId="164" fontId="0" fillId="0" borderId="13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3" borderId="13" xfId="0" applyNumberFormat="1" applyFill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2" borderId="22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164" fontId="0" fillId="0" borderId="1" xfId="0" applyNumberForma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4"/>
  <sheetViews>
    <sheetView tabSelected="1" zoomScaleNormal="100" workbookViewId="0">
      <pane xSplit="1" topLeftCell="B1" activePane="topRight" state="frozen"/>
      <selection pane="topRight" activeCell="K21" sqref="K21"/>
    </sheetView>
  </sheetViews>
  <sheetFormatPr defaultRowHeight="15" x14ac:dyDescent="0.25"/>
  <cols>
    <col min="1" max="1" width="68.42578125" customWidth="1"/>
    <col min="2" max="2" width="11.42578125" customWidth="1"/>
    <col min="3" max="3" width="20.85546875" customWidth="1"/>
    <col min="4" max="4" width="9.5703125" customWidth="1"/>
    <col min="5" max="5" width="14.42578125" bestFit="1" customWidth="1"/>
    <col min="6" max="6" width="10.140625" customWidth="1"/>
    <col min="7" max="7" width="14.42578125" bestFit="1" customWidth="1"/>
    <col min="8" max="8" width="11.5703125" customWidth="1"/>
    <col min="9" max="9" width="14.42578125" bestFit="1" customWidth="1"/>
    <col min="10" max="10" width="9.5703125" customWidth="1"/>
    <col min="11" max="11" width="14.42578125" bestFit="1" customWidth="1"/>
    <col min="12" max="12" width="10.140625" customWidth="1"/>
    <col min="13" max="13" width="14.42578125" bestFit="1" customWidth="1"/>
    <col min="14" max="14" width="9.5703125" customWidth="1"/>
    <col min="15" max="15" width="14.42578125" bestFit="1" customWidth="1"/>
    <col min="16" max="16" width="9.5703125" customWidth="1"/>
    <col min="17" max="17" width="14.42578125" bestFit="1" customWidth="1"/>
    <col min="18" max="20" width="10.140625" bestFit="1" customWidth="1"/>
  </cols>
  <sheetData>
    <row r="1" spans="1:17" x14ac:dyDescent="0.25">
      <c r="A1" s="1" t="s">
        <v>2</v>
      </c>
    </row>
    <row r="2" spans="1:17" ht="15" customHeight="1" x14ac:dyDescent="0.25">
      <c r="A2" s="5" t="s">
        <v>3</v>
      </c>
      <c r="B2" s="5"/>
    </row>
    <row r="3" spans="1:17" x14ac:dyDescent="0.25">
      <c r="A3" s="2">
        <v>44089</v>
      </c>
    </row>
    <row r="4" spans="1:17" x14ac:dyDescent="0.25">
      <c r="A4" s="3">
        <v>0.45833333333333331</v>
      </c>
    </row>
    <row r="5" spans="1:17" ht="30.75" customHeight="1" thickBot="1" x14ac:dyDescent="0.3">
      <c r="B5" s="26"/>
      <c r="C5" s="27"/>
      <c r="D5" s="54" t="s">
        <v>4</v>
      </c>
      <c r="E5" s="53"/>
      <c r="F5" s="52" t="s">
        <v>5</v>
      </c>
      <c r="G5" s="53"/>
      <c r="H5" s="52" t="s">
        <v>1</v>
      </c>
      <c r="I5" s="53"/>
      <c r="J5" s="52" t="s">
        <v>6</v>
      </c>
      <c r="K5" s="53"/>
      <c r="L5" s="52" t="s">
        <v>7</v>
      </c>
      <c r="M5" s="53"/>
      <c r="N5" s="52" t="s">
        <v>8</v>
      </c>
      <c r="O5" s="53"/>
      <c r="P5" s="52" t="s">
        <v>9</v>
      </c>
      <c r="Q5" s="53"/>
    </row>
    <row r="6" spans="1:17" ht="18.75" x14ac:dyDescent="0.3">
      <c r="A6" s="6" t="s">
        <v>10</v>
      </c>
      <c r="B6" s="7"/>
      <c r="C6" s="8"/>
      <c r="D6" s="55" t="s">
        <v>0</v>
      </c>
      <c r="E6" s="50" t="s">
        <v>40</v>
      </c>
      <c r="F6" s="48" t="s">
        <v>0</v>
      </c>
      <c r="G6" s="50" t="s">
        <v>40</v>
      </c>
      <c r="H6" s="48" t="s">
        <v>0</v>
      </c>
      <c r="I6" s="50" t="s">
        <v>40</v>
      </c>
      <c r="J6" s="48" t="s">
        <v>0</v>
      </c>
      <c r="K6" s="50" t="s">
        <v>40</v>
      </c>
      <c r="L6" s="48" t="s">
        <v>0</v>
      </c>
      <c r="M6" s="50" t="s">
        <v>40</v>
      </c>
      <c r="N6" s="48" t="s">
        <v>0</v>
      </c>
      <c r="O6" s="50" t="s">
        <v>40</v>
      </c>
      <c r="P6" s="48" t="s">
        <v>0</v>
      </c>
      <c r="Q6" s="50" t="s">
        <v>40</v>
      </c>
    </row>
    <row r="7" spans="1:17" ht="30" x14ac:dyDescent="0.25">
      <c r="A7" s="9"/>
      <c r="B7" s="10" t="s">
        <v>11</v>
      </c>
      <c r="C7" s="11" t="s">
        <v>12</v>
      </c>
      <c r="D7" s="56"/>
      <c r="E7" s="51"/>
      <c r="F7" s="49"/>
      <c r="G7" s="51"/>
      <c r="H7" s="49"/>
      <c r="I7" s="51"/>
      <c r="J7" s="49"/>
      <c r="K7" s="51"/>
      <c r="L7" s="49"/>
      <c r="M7" s="51"/>
      <c r="N7" s="49"/>
      <c r="O7" s="51"/>
      <c r="P7" s="49"/>
      <c r="Q7" s="51"/>
    </row>
    <row r="8" spans="1:17" ht="30" x14ac:dyDescent="0.25">
      <c r="A8" s="12" t="s">
        <v>13</v>
      </c>
      <c r="B8" s="13" t="s">
        <v>14</v>
      </c>
      <c r="C8" s="28">
        <v>1.62</v>
      </c>
      <c r="D8" s="34">
        <v>1800</v>
      </c>
      <c r="E8" s="35">
        <f>C8*D8</f>
        <v>2916</v>
      </c>
      <c r="F8" s="35"/>
      <c r="G8" s="35"/>
      <c r="H8" s="33">
        <v>4484.5</v>
      </c>
      <c r="I8" s="35">
        <f>C8*H8</f>
        <v>7264.89</v>
      </c>
      <c r="J8" s="35"/>
      <c r="K8" s="35"/>
      <c r="L8" s="35">
        <v>1406.79</v>
      </c>
      <c r="M8" s="35">
        <f>C8*L8</f>
        <v>2278.9998000000001</v>
      </c>
      <c r="N8" s="35"/>
      <c r="O8" s="35"/>
      <c r="P8" s="35">
        <v>1495</v>
      </c>
      <c r="Q8" s="35">
        <f>C8*P8</f>
        <v>2421.9</v>
      </c>
    </row>
    <row r="9" spans="1:17" x14ac:dyDescent="0.25">
      <c r="A9" s="12" t="s">
        <v>15</v>
      </c>
      <c r="B9" s="13" t="s">
        <v>14</v>
      </c>
      <c r="C9" s="28">
        <v>1.62</v>
      </c>
      <c r="D9" s="34">
        <v>1300</v>
      </c>
      <c r="E9" s="35">
        <f>C9*D9</f>
        <v>2106</v>
      </c>
      <c r="F9" s="35"/>
      <c r="G9" s="35"/>
      <c r="H9" s="33">
        <v>2592.5</v>
      </c>
      <c r="I9" s="35">
        <f>C9*H9</f>
        <v>4199.8500000000004</v>
      </c>
      <c r="J9" s="35"/>
      <c r="K9" s="35"/>
      <c r="L9" s="35">
        <v>2729.63</v>
      </c>
      <c r="M9" s="35">
        <f>C9*L9</f>
        <v>4422.0006000000003</v>
      </c>
      <c r="N9" s="35"/>
      <c r="O9" s="35"/>
      <c r="P9" s="35">
        <v>200</v>
      </c>
      <c r="Q9" s="35">
        <f>C9*P9</f>
        <v>324</v>
      </c>
    </row>
    <row r="10" spans="1:17" x14ac:dyDescent="0.25">
      <c r="A10" s="12" t="s">
        <v>16</v>
      </c>
      <c r="B10" s="13" t="s">
        <v>14</v>
      </c>
      <c r="C10" s="28">
        <v>1.62</v>
      </c>
      <c r="D10" s="34">
        <v>160</v>
      </c>
      <c r="E10" s="35">
        <f>C10*D10</f>
        <v>259.20000000000005</v>
      </c>
      <c r="F10" s="35"/>
      <c r="G10" s="35"/>
      <c r="H10" s="33">
        <v>239</v>
      </c>
      <c r="I10" s="35">
        <f>C10*H10</f>
        <v>387.18</v>
      </c>
      <c r="J10" s="35"/>
      <c r="K10" s="35"/>
      <c r="L10" s="35">
        <v>691.36</v>
      </c>
      <c r="M10" s="35">
        <f>C10*L10</f>
        <v>1120.0032000000001</v>
      </c>
      <c r="N10" s="35"/>
      <c r="O10" s="35"/>
      <c r="P10" s="35">
        <v>500</v>
      </c>
      <c r="Q10" s="35">
        <f>C10*P10</f>
        <v>810</v>
      </c>
    </row>
    <row r="11" spans="1:17" ht="18.75" x14ac:dyDescent="0.3">
      <c r="A11" s="14"/>
      <c r="B11" s="15" t="s">
        <v>17</v>
      </c>
      <c r="C11" s="29"/>
      <c r="D11" s="34"/>
      <c r="E11" s="35">
        <f>E8+E9+E10</f>
        <v>5281.2</v>
      </c>
      <c r="F11" s="35"/>
      <c r="G11" s="35"/>
      <c r="H11" s="35"/>
      <c r="I11" s="35">
        <f>I8+I9+I10</f>
        <v>11851.920000000002</v>
      </c>
      <c r="J11" s="35"/>
      <c r="K11" s="35"/>
      <c r="L11" s="35"/>
      <c r="M11" s="35">
        <f>M8+M9+M10</f>
        <v>7821.0036000000009</v>
      </c>
      <c r="N11" s="35"/>
      <c r="O11" s="35"/>
      <c r="P11" s="35"/>
      <c r="Q11" s="57">
        <f>Q8+Q9+Q10</f>
        <v>3555.9</v>
      </c>
    </row>
    <row r="12" spans="1:17" ht="18.75" x14ac:dyDescent="0.3">
      <c r="A12" s="16" t="s">
        <v>18</v>
      </c>
      <c r="B12" s="17"/>
      <c r="C12" s="18"/>
      <c r="D12" s="46" t="s">
        <v>0</v>
      </c>
      <c r="E12" s="43" t="s">
        <v>40</v>
      </c>
      <c r="F12" s="41" t="s">
        <v>0</v>
      </c>
      <c r="G12" s="43" t="s">
        <v>40</v>
      </c>
      <c r="H12" s="41" t="s">
        <v>0</v>
      </c>
      <c r="I12" s="43" t="s">
        <v>40</v>
      </c>
      <c r="J12" s="41" t="s">
        <v>0</v>
      </c>
      <c r="K12" s="43" t="s">
        <v>40</v>
      </c>
      <c r="L12" s="41" t="s">
        <v>0</v>
      </c>
      <c r="M12" s="43" t="s">
        <v>40</v>
      </c>
      <c r="N12" s="41" t="s">
        <v>0</v>
      </c>
      <c r="O12" s="43" t="s">
        <v>40</v>
      </c>
      <c r="P12" s="41" t="s">
        <v>0</v>
      </c>
      <c r="Q12" s="43" t="s">
        <v>40</v>
      </c>
    </row>
    <row r="13" spans="1:17" ht="15" customHeight="1" x14ac:dyDescent="0.25">
      <c r="A13" s="9"/>
      <c r="B13" s="10" t="s">
        <v>11</v>
      </c>
      <c r="C13" s="11" t="s">
        <v>12</v>
      </c>
      <c r="D13" s="47"/>
      <c r="E13" s="44"/>
      <c r="F13" s="42"/>
      <c r="G13" s="44"/>
      <c r="H13" s="42"/>
      <c r="I13" s="44"/>
      <c r="J13" s="42"/>
      <c r="K13" s="44"/>
      <c r="L13" s="42"/>
      <c r="M13" s="44"/>
      <c r="N13" s="42"/>
      <c r="O13" s="44"/>
      <c r="P13" s="42"/>
      <c r="Q13" s="44"/>
    </row>
    <row r="14" spans="1:17" ht="30" x14ac:dyDescent="0.25">
      <c r="A14" s="12" t="s">
        <v>13</v>
      </c>
      <c r="B14" s="13" t="s">
        <v>14</v>
      </c>
      <c r="C14" s="28">
        <v>1.46</v>
      </c>
      <c r="D14" s="34">
        <v>1800</v>
      </c>
      <c r="E14" s="35">
        <f>C14*D14</f>
        <v>2628</v>
      </c>
      <c r="F14" s="35"/>
      <c r="G14" s="35"/>
      <c r="H14" s="33">
        <v>3221</v>
      </c>
      <c r="I14" s="35">
        <f>C14*H14</f>
        <v>4702.66</v>
      </c>
      <c r="J14" s="35"/>
      <c r="K14" s="35"/>
      <c r="L14" s="35">
        <v>801.37</v>
      </c>
      <c r="M14" s="35">
        <f>C14*L14</f>
        <v>1170.0001999999999</v>
      </c>
      <c r="N14" s="35"/>
      <c r="O14" s="35"/>
      <c r="P14" s="35">
        <v>2189</v>
      </c>
      <c r="Q14" s="35">
        <f>C14*P14</f>
        <v>3195.94</v>
      </c>
    </row>
    <row r="15" spans="1:17" x14ac:dyDescent="0.25">
      <c r="A15" s="12" t="s">
        <v>15</v>
      </c>
      <c r="B15" s="13" t="s">
        <v>14</v>
      </c>
      <c r="C15" s="28">
        <v>1.46</v>
      </c>
      <c r="D15" s="34">
        <v>1300</v>
      </c>
      <c r="E15" s="35">
        <f t="shared" ref="E15:E16" si="0">C15*D15</f>
        <v>1898</v>
      </c>
      <c r="F15" s="35"/>
      <c r="G15" s="35"/>
      <c r="H15" s="33">
        <v>2685</v>
      </c>
      <c r="I15" s="35">
        <f>C15*H15</f>
        <v>3920.1</v>
      </c>
      <c r="J15" s="35"/>
      <c r="K15" s="35"/>
      <c r="L15" s="35">
        <v>1606.16</v>
      </c>
      <c r="M15" s="35">
        <f>C15*L15</f>
        <v>2344.9936000000002</v>
      </c>
      <c r="N15" s="35"/>
      <c r="O15" s="35"/>
      <c r="P15" s="35">
        <v>500</v>
      </c>
      <c r="Q15" s="35">
        <f>C15*P15</f>
        <v>730</v>
      </c>
    </row>
    <row r="16" spans="1:17" x14ac:dyDescent="0.25">
      <c r="A16" s="12" t="s">
        <v>16</v>
      </c>
      <c r="B16" s="13" t="s">
        <v>14</v>
      </c>
      <c r="C16" s="28">
        <v>1.46</v>
      </c>
      <c r="D16" s="34">
        <v>160</v>
      </c>
      <c r="E16" s="35">
        <f t="shared" si="0"/>
        <v>233.6</v>
      </c>
      <c r="F16" s="35"/>
      <c r="G16" s="35"/>
      <c r="H16" s="33">
        <v>162.5</v>
      </c>
      <c r="I16" s="35">
        <f>C16*H16</f>
        <v>237.25</v>
      </c>
      <c r="J16" s="35"/>
      <c r="K16" s="35"/>
      <c r="L16" s="35">
        <v>591.78</v>
      </c>
      <c r="M16" s="35">
        <f>C16*L16</f>
        <v>863.99879999999996</v>
      </c>
      <c r="N16" s="35"/>
      <c r="O16" s="35"/>
      <c r="P16" s="35">
        <v>500</v>
      </c>
      <c r="Q16" s="35">
        <f>C16*P16</f>
        <v>730</v>
      </c>
    </row>
    <row r="17" spans="1:17" ht="19.5" thickBot="1" x14ac:dyDescent="0.35">
      <c r="A17" s="19"/>
      <c r="B17" s="20" t="s">
        <v>19</v>
      </c>
      <c r="C17" s="30"/>
      <c r="D17" s="34"/>
      <c r="E17" s="35">
        <f>E14+E15+E16</f>
        <v>4759.6000000000004</v>
      </c>
      <c r="F17" s="35"/>
      <c r="G17" s="35"/>
      <c r="H17" s="35"/>
      <c r="I17" s="35">
        <f>I14+I15+I16</f>
        <v>8860.01</v>
      </c>
      <c r="J17" s="35"/>
      <c r="K17" s="35"/>
      <c r="L17" s="35"/>
      <c r="M17" s="35">
        <f>M14+M15+M16</f>
        <v>4378.9926000000005</v>
      </c>
      <c r="N17" s="35"/>
      <c r="O17" s="35"/>
      <c r="P17" s="35"/>
      <c r="Q17" s="57">
        <f>Q14+Q15+Q16</f>
        <v>4655.9400000000005</v>
      </c>
    </row>
    <row r="18" spans="1:17" s="32" customFormat="1" ht="7.5" customHeight="1" thickBot="1" x14ac:dyDescent="0.35">
      <c r="A18" s="21"/>
      <c r="B18" s="22"/>
      <c r="C18" s="31"/>
      <c r="D18" s="36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</row>
    <row r="19" spans="1:17" ht="18.75" x14ac:dyDescent="0.3">
      <c r="A19" s="6" t="s">
        <v>20</v>
      </c>
      <c r="B19" s="7"/>
      <c r="C19" s="8"/>
      <c r="D19" s="46" t="s">
        <v>0</v>
      </c>
      <c r="E19" s="43" t="s">
        <v>40</v>
      </c>
      <c r="F19" s="41" t="s">
        <v>0</v>
      </c>
      <c r="G19" s="43" t="s">
        <v>40</v>
      </c>
      <c r="H19" s="41" t="s">
        <v>0</v>
      </c>
      <c r="I19" s="43" t="s">
        <v>40</v>
      </c>
      <c r="J19" s="41" t="s">
        <v>0</v>
      </c>
      <c r="K19" s="43" t="s">
        <v>40</v>
      </c>
      <c r="L19" s="41" t="s">
        <v>0</v>
      </c>
      <c r="M19" s="43" t="s">
        <v>40</v>
      </c>
      <c r="N19" s="41" t="s">
        <v>0</v>
      </c>
      <c r="O19" s="43" t="s">
        <v>40</v>
      </c>
      <c r="P19" s="41" t="s">
        <v>0</v>
      </c>
      <c r="Q19" s="43" t="s">
        <v>40</v>
      </c>
    </row>
    <row r="20" spans="1:17" ht="15" customHeight="1" x14ac:dyDescent="0.25">
      <c r="A20" s="9"/>
      <c r="B20" s="10" t="s">
        <v>11</v>
      </c>
      <c r="C20" s="11" t="s">
        <v>12</v>
      </c>
      <c r="D20" s="47"/>
      <c r="E20" s="44"/>
      <c r="F20" s="42"/>
      <c r="G20" s="44"/>
      <c r="H20" s="42"/>
      <c r="I20" s="44"/>
      <c r="J20" s="42"/>
      <c r="K20" s="44"/>
      <c r="L20" s="42"/>
      <c r="M20" s="44"/>
      <c r="N20" s="42"/>
      <c r="O20" s="44"/>
      <c r="P20" s="42"/>
      <c r="Q20" s="44"/>
    </row>
    <row r="21" spans="1:17" ht="30" x14ac:dyDescent="0.25">
      <c r="A21" s="12" t="s">
        <v>13</v>
      </c>
      <c r="B21" s="13" t="s">
        <v>14</v>
      </c>
      <c r="C21" s="28">
        <v>3.72</v>
      </c>
      <c r="D21" s="34">
        <v>1800</v>
      </c>
      <c r="E21" s="35">
        <f t="shared" ref="E21:E23" si="1">C21*D21</f>
        <v>6696</v>
      </c>
      <c r="F21" s="35">
        <v>3350</v>
      </c>
      <c r="G21" s="35">
        <f>C21*F21</f>
        <v>12462</v>
      </c>
      <c r="H21" s="33">
        <v>3024</v>
      </c>
      <c r="I21" s="35">
        <f>C21*H21</f>
        <v>11249.28</v>
      </c>
      <c r="J21" s="35"/>
      <c r="K21" s="35"/>
      <c r="L21" s="35">
        <v>838.71</v>
      </c>
      <c r="M21" s="35">
        <f>C21*L21</f>
        <v>3120.0012000000002</v>
      </c>
      <c r="N21" s="35">
        <v>2930</v>
      </c>
      <c r="O21" s="35">
        <f>C21*N21</f>
        <v>10899.6</v>
      </c>
      <c r="P21" s="35">
        <v>2189</v>
      </c>
      <c r="Q21" s="35">
        <f>C21*P21</f>
        <v>8143.0800000000008</v>
      </c>
    </row>
    <row r="22" spans="1:17" x14ac:dyDescent="0.25">
      <c r="A22" s="12" t="s">
        <v>15</v>
      </c>
      <c r="B22" s="13" t="s">
        <v>14</v>
      </c>
      <c r="C22" s="28">
        <v>3.72</v>
      </c>
      <c r="D22" s="34">
        <v>1300</v>
      </c>
      <c r="E22" s="35">
        <f t="shared" si="1"/>
        <v>4836</v>
      </c>
      <c r="F22" s="35">
        <v>300</v>
      </c>
      <c r="G22" s="35">
        <f>C22*F22</f>
        <v>1116</v>
      </c>
      <c r="H22" s="33">
        <v>940.5</v>
      </c>
      <c r="I22" s="35">
        <f>C22*H22</f>
        <v>3498.6600000000003</v>
      </c>
      <c r="J22" s="35"/>
      <c r="K22" s="35"/>
      <c r="L22" s="35">
        <v>1350</v>
      </c>
      <c r="M22" s="35">
        <f>C22*L22</f>
        <v>5022</v>
      </c>
      <c r="N22" s="35">
        <v>2352</v>
      </c>
      <c r="O22" s="35">
        <f>C22*N22</f>
        <v>8749.44</v>
      </c>
      <c r="P22" s="35">
        <v>500</v>
      </c>
      <c r="Q22" s="35">
        <f>C22*P22</f>
        <v>1860</v>
      </c>
    </row>
    <row r="23" spans="1:17" x14ac:dyDescent="0.25">
      <c r="A23" s="12" t="s">
        <v>16</v>
      </c>
      <c r="B23" s="13" t="s">
        <v>14</v>
      </c>
      <c r="C23" s="28">
        <v>3.72</v>
      </c>
      <c r="D23" s="34">
        <v>160</v>
      </c>
      <c r="E23" s="35">
        <f t="shared" si="1"/>
        <v>595.20000000000005</v>
      </c>
      <c r="F23" s="35">
        <v>660</v>
      </c>
      <c r="G23" s="35">
        <f>C23*F23</f>
        <v>2455.2000000000003</v>
      </c>
      <c r="H23" s="33">
        <v>427</v>
      </c>
      <c r="I23" s="35">
        <f>C23*H23</f>
        <v>1588.44</v>
      </c>
      <c r="J23" s="35"/>
      <c r="K23" s="35"/>
      <c r="L23" s="35">
        <v>526.88</v>
      </c>
      <c r="M23" s="35">
        <f>C23*L23</f>
        <v>1959.9936</v>
      </c>
      <c r="N23" s="35">
        <v>314</v>
      </c>
      <c r="O23" s="35">
        <f>C23*N23</f>
        <v>1168.0800000000002</v>
      </c>
      <c r="P23" s="35">
        <v>500</v>
      </c>
      <c r="Q23" s="35">
        <f>C23*P23</f>
        <v>1860</v>
      </c>
    </row>
    <row r="24" spans="1:17" ht="19.5" thickBot="1" x14ac:dyDescent="0.35">
      <c r="A24" s="19"/>
      <c r="B24" s="20" t="s">
        <v>21</v>
      </c>
      <c r="C24" s="30"/>
      <c r="D24" s="34"/>
      <c r="E24" s="35">
        <f>E21+E22+E23</f>
        <v>12127.2</v>
      </c>
      <c r="F24" s="35"/>
      <c r="G24" s="35">
        <f>G21+G22+G23</f>
        <v>16033.2</v>
      </c>
      <c r="H24" s="35"/>
      <c r="I24" s="35">
        <f>I21+I22+I23</f>
        <v>16336.380000000001</v>
      </c>
      <c r="J24" s="35"/>
      <c r="K24" s="35"/>
      <c r="L24" s="35"/>
      <c r="M24" s="58">
        <f>M21+M22+M23</f>
        <v>10101.9948</v>
      </c>
      <c r="N24" s="35"/>
      <c r="O24" s="35">
        <f>O21+O22+O23</f>
        <v>20817.120000000003</v>
      </c>
      <c r="P24" s="35"/>
      <c r="Q24" s="35">
        <f>Q21+Q22+Q23</f>
        <v>11863.080000000002</v>
      </c>
    </row>
    <row r="25" spans="1:17" s="32" customFormat="1" ht="7.5" customHeight="1" thickBot="1" x14ac:dyDescent="0.35">
      <c r="A25" s="21"/>
      <c r="B25" s="22"/>
      <c r="C25" s="31"/>
      <c r="D25" s="36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</row>
    <row r="26" spans="1:17" ht="18.75" x14ac:dyDescent="0.3">
      <c r="A26" s="6" t="s">
        <v>22</v>
      </c>
      <c r="B26" s="7"/>
      <c r="C26" s="8"/>
      <c r="D26" s="46" t="s">
        <v>0</v>
      </c>
      <c r="E26" s="43" t="s">
        <v>40</v>
      </c>
      <c r="F26" s="41" t="s">
        <v>0</v>
      </c>
      <c r="G26" s="43" t="s">
        <v>40</v>
      </c>
      <c r="H26" s="41" t="s">
        <v>0</v>
      </c>
      <c r="I26" s="43" t="s">
        <v>40</v>
      </c>
      <c r="J26" s="41" t="s">
        <v>0</v>
      </c>
      <c r="K26" s="43" t="s">
        <v>40</v>
      </c>
      <c r="L26" s="41" t="s">
        <v>0</v>
      </c>
      <c r="M26" s="43" t="s">
        <v>40</v>
      </c>
      <c r="N26" s="41" t="s">
        <v>0</v>
      </c>
      <c r="O26" s="43" t="s">
        <v>40</v>
      </c>
      <c r="P26" s="41" t="s">
        <v>0</v>
      </c>
      <c r="Q26" s="43" t="s">
        <v>40</v>
      </c>
    </row>
    <row r="27" spans="1:17" ht="15" customHeight="1" x14ac:dyDescent="0.25">
      <c r="A27" s="9"/>
      <c r="B27" s="10" t="s">
        <v>11</v>
      </c>
      <c r="C27" s="11" t="s">
        <v>12</v>
      </c>
      <c r="D27" s="47"/>
      <c r="E27" s="44"/>
      <c r="F27" s="42"/>
      <c r="G27" s="44"/>
      <c r="H27" s="42"/>
      <c r="I27" s="44"/>
      <c r="J27" s="42"/>
      <c r="K27" s="44"/>
      <c r="L27" s="42"/>
      <c r="M27" s="44"/>
      <c r="N27" s="42"/>
      <c r="O27" s="44"/>
      <c r="P27" s="42"/>
      <c r="Q27" s="44"/>
    </row>
    <row r="28" spans="1:17" ht="30" x14ac:dyDescent="0.25">
      <c r="A28" s="12" t="s">
        <v>13</v>
      </c>
      <c r="B28" s="13" t="s">
        <v>14</v>
      </c>
      <c r="C28" s="28">
        <v>8.49</v>
      </c>
      <c r="D28" s="34">
        <v>1800</v>
      </c>
      <c r="E28" s="35">
        <f t="shared" ref="E28:E30" si="2">C28*D28</f>
        <v>15282</v>
      </c>
      <c r="F28" s="35">
        <v>4120</v>
      </c>
      <c r="G28" s="35">
        <f>C28*F28</f>
        <v>34978.800000000003</v>
      </c>
      <c r="H28" s="33">
        <v>1900</v>
      </c>
      <c r="I28" s="35">
        <f>C28*H28</f>
        <v>16131</v>
      </c>
      <c r="J28" s="35">
        <v>700</v>
      </c>
      <c r="K28" s="35">
        <f>C28*J28</f>
        <v>5943</v>
      </c>
      <c r="L28" s="35">
        <v>1210</v>
      </c>
      <c r="M28" s="35">
        <f>C28*L28</f>
        <v>10272.9</v>
      </c>
      <c r="N28" s="35">
        <v>1761</v>
      </c>
      <c r="O28" s="35">
        <f>C28*N28</f>
        <v>14950.890000000001</v>
      </c>
      <c r="P28" s="35">
        <v>1294</v>
      </c>
      <c r="Q28" s="35">
        <f>C28*P28</f>
        <v>10986.06</v>
      </c>
    </row>
    <row r="29" spans="1:17" x14ac:dyDescent="0.25">
      <c r="A29" s="12" t="s">
        <v>15</v>
      </c>
      <c r="B29" s="13" t="s">
        <v>14</v>
      </c>
      <c r="C29" s="28">
        <v>8.49</v>
      </c>
      <c r="D29" s="34">
        <v>1300</v>
      </c>
      <c r="E29" s="35">
        <f t="shared" si="2"/>
        <v>11037</v>
      </c>
      <c r="F29" s="35">
        <v>300</v>
      </c>
      <c r="G29" s="35">
        <f>C29*F29</f>
        <v>2547</v>
      </c>
      <c r="H29" s="33">
        <v>387</v>
      </c>
      <c r="I29" s="35">
        <f>C29*H29</f>
        <v>3285.63</v>
      </c>
      <c r="J29" s="35">
        <v>1500</v>
      </c>
      <c r="K29" s="35">
        <f>C29*J29</f>
        <v>12735</v>
      </c>
      <c r="L29" s="35">
        <v>1207.42</v>
      </c>
      <c r="M29" s="35">
        <f>C29*L29</f>
        <v>10250.995800000001</v>
      </c>
      <c r="N29" s="35">
        <v>390</v>
      </c>
      <c r="O29" s="35">
        <f>C29*N29</f>
        <v>3311.1</v>
      </c>
      <c r="P29" s="35">
        <v>200</v>
      </c>
      <c r="Q29" s="35">
        <f>C29*P29</f>
        <v>1698</v>
      </c>
    </row>
    <row r="30" spans="1:17" x14ac:dyDescent="0.25">
      <c r="A30" s="12" t="s">
        <v>16</v>
      </c>
      <c r="B30" s="23" t="s">
        <v>14</v>
      </c>
      <c r="C30" s="28">
        <v>8.49</v>
      </c>
      <c r="D30" s="34">
        <v>160</v>
      </c>
      <c r="E30" s="35">
        <f t="shared" si="2"/>
        <v>1358.4</v>
      </c>
      <c r="F30" s="35">
        <v>660</v>
      </c>
      <c r="G30" s="35">
        <f>C30*F30</f>
        <v>5603.4000000000005</v>
      </c>
      <c r="H30" s="33">
        <v>384</v>
      </c>
      <c r="I30" s="35">
        <f>C30*H30</f>
        <v>3260.16</v>
      </c>
      <c r="J30" s="35">
        <v>350</v>
      </c>
      <c r="K30" s="35">
        <f>C30*J30</f>
        <v>2971.5</v>
      </c>
      <c r="L30" s="35">
        <v>600</v>
      </c>
      <c r="M30" s="35">
        <f>C30*L30</f>
        <v>5094</v>
      </c>
      <c r="N30" s="35">
        <v>314</v>
      </c>
      <c r="O30" s="35">
        <f>C30*N30</f>
        <v>2665.86</v>
      </c>
      <c r="P30" s="35">
        <v>500</v>
      </c>
      <c r="Q30" s="35">
        <f>C30*P30</f>
        <v>4245</v>
      </c>
    </row>
    <row r="31" spans="1:17" ht="19.5" thickBot="1" x14ac:dyDescent="0.35">
      <c r="A31" s="19"/>
      <c r="B31" s="20" t="s">
        <v>23</v>
      </c>
      <c r="C31" s="30"/>
      <c r="D31" s="34"/>
      <c r="E31" s="35">
        <f>E28+E29+E30</f>
        <v>27677.4</v>
      </c>
      <c r="F31" s="35"/>
      <c r="G31" s="35">
        <f>G28+G29+G30</f>
        <v>43129.200000000004</v>
      </c>
      <c r="H31" s="35"/>
      <c r="I31" s="35">
        <f>I28+I29+I30</f>
        <v>22676.79</v>
      </c>
      <c r="J31" s="35"/>
      <c r="K31" s="35">
        <f>K28+K29+K30</f>
        <v>21649.5</v>
      </c>
      <c r="L31" s="35"/>
      <c r="M31" s="35">
        <f>M28+M29+M30</f>
        <v>25617.895799999998</v>
      </c>
      <c r="N31" s="35"/>
      <c r="O31" s="35">
        <f>O28+O29+O30</f>
        <v>20927.850000000002</v>
      </c>
      <c r="P31" s="35"/>
      <c r="Q31" s="57">
        <f>Q28+Q29+Q30</f>
        <v>16929.059999999998</v>
      </c>
    </row>
    <row r="32" spans="1:17" s="32" customFormat="1" ht="7.5" customHeight="1" thickBot="1" x14ac:dyDescent="0.35">
      <c r="A32" s="21"/>
      <c r="B32" s="22"/>
      <c r="C32" s="31"/>
      <c r="D32" s="36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</row>
    <row r="33" spans="1:17" ht="18.75" x14ac:dyDescent="0.3">
      <c r="A33" s="6" t="s">
        <v>24</v>
      </c>
      <c r="B33" s="7"/>
      <c r="C33" s="8"/>
      <c r="D33" s="41" t="s">
        <v>0</v>
      </c>
      <c r="E33" s="38" t="s">
        <v>40</v>
      </c>
      <c r="F33" s="41" t="s">
        <v>0</v>
      </c>
      <c r="G33" s="38" t="s">
        <v>40</v>
      </c>
      <c r="H33" s="41" t="s">
        <v>0</v>
      </c>
      <c r="I33" s="38" t="s">
        <v>40</v>
      </c>
      <c r="J33" s="41" t="s">
        <v>0</v>
      </c>
      <c r="K33" s="38" t="s">
        <v>40</v>
      </c>
      <c r="L33" s="41" t="s">
        <v>0</v>
      </c>
      <c r="M33" s="38" t="s">
        <v>40</v>
      </c>
      <c r="N33" s="41" t="s">
        <v>0</v>
      </c>
      <c r="O33" s="38" t="s">
        <v>40</v>
      </c>
      <c r="P33" s="41" t="s">
        <v>0</v>
      </c>
      <c r="Q33" s="38" t="s">
        <v>40</v>
      </c>
    </row>
    <row r="34" spans="1:17" ht="18.75" x14ac:dyDescent="0.3">
      <c r="A34" s="24" t="s">
        <v>25</v>
      </c>
      <c r="B34" s="17"/>
      <c r="C34" s="18"/>
      <c r="D34" s="45"/>
      <c r="E34" s="39"/>
      <c r="F34" s="45"/>
      <c r="G34" s="39"/>
      <c r="H34" s="45"/>
      <c r="I34" s="39"/>
      <c r="J34" s="45"/>
      <c r="K34" s="39"/>
      <c r="L34" s="45"/>
      <c r="M34" s="39"/>
      <c r="N34" s="45"/>
      <c r="O34" s="39"/>
      <c r="P34" s="45"/>
      <c r="Q34" s="39"/>
    </row>
    <row r="35" spans="1:17" ht="30" x14ac:dyDescent="0.25">
      <c r="A35" s="9"/>
      <c r="B35" s="10" t="s">
        <v>11</v>
      </c>
      <c r="C35" s="11" t="s">
        <v>12</v>
      </c>
      <c r="D35" s="42"/>
      <c r="E35" s="40"/>
      <c r="F35" s="42"/>
      <c r="G35" s="40"/>
      <c r="H35" s="42"/>
      <c r="I35" s="40"/>
      <c r="J35" s="42"/>
      <c r="K35" s="40"/>
      <c r="L35" s="42"/>
      <c r="M35" s="40"/>
      <c r="N35" s="42"/>
      <c r="O35" s="40"/>
      <c r="P35" s="42"/>
      <c r="Q35" s="40"/>
    </row>
    <row r="36" spans="1:17" ht="30" x14ac:dyDescent="0.25">
      <c r="A36" s="12" t="s">
        <v>13</v>
      </c>
      <c r="B36" s="13" t="s">
        <v>14</v>
      </c>
      <c r="C36" s="28">
        <v>0.38</v>
      </c>
      <c r="D36" s="34">
        <v>1800</v>
      </c>
      <c r="E36" s="35">
        <f t="shared" ref="E36:E38" si="3">C36*D36</f>
        <v>684</v>
      </c>
      <c r="F36" s="35">
        <v>4530</v>
      </c>
      <c r="G36" s="35">
        <f>C36*F36</f>
        <v>1721.4</v>
      </c>
      <c r="H36" s="33">
        <v>4807</v>
      </c>
      <c r="I36" s="35">
        <f>C36*H36</f>
        <v>1826.66</v>
      </c>
      <c r="J36" s="35">
        <v>3990</v>
      </c>
      <c r="K36" s="35">
        <f>C36*J36</f>
        <v>1516.2</v>
      </c>
      <c r="L36" s="35">
        <v>1231.58</v>
      </c>
      <c r="M36" s="35">
        <f>C36*L36</f>
        <v>468.00039999999996</v>
      </c>
      <c r="N36" s="35"/>
      <c r="O36" s="35"/>
      <c r="P36" s="35">
        <v>1616</v>
      </c>
      <c r="Q36" s="35">
        <f>C36*P36</f>
        <v>614.08000000000004</v>
      </c>
    </row>
    <row r="37" spans="1:17" x14ac:dyDescent="0.25">
      <c r="A37" s="12" t="s">
        <v>15</v>
      </c>
      <c r="B37" s="13" t="s">
        <v>14</v>
      </c>
      <c r="C37" s="28">
        <v>0.38</v>
      </c>
      <c r="D37" s="34">
        <v>1300</v>
      </c>
      <c r="E37" s="35">
        <f t="shared" si="3"/>
        <v>494</v>
      </c>
      <c r="F37" s="35">
        <v>300</v>
      </c>
      <c r="G37" s="35">
        <f>C37*F37</f>
        <v>114</v>
      </c>
      <c r="H37" s="33">
        <v>921</v>
      </c>
      <c r="I37" s="35">
        <f>C37*H37</f>
        <v>349.98</v>
      </c>
      <c r="J37" s="35">
        <v>2120</v>
      </c>
      <c r="K37" s="35">
        <f>C37*J37</f>
        <v>805.6</v>
      </c>
      <c r="L37" s="35">
        <v>2115.7800000000002</v>
      </c>
      <c r="M37" s="35">
        <f>C37*L37</f>
        <v>803.99640000000011</v>
      </c>
      <c r="N37" s="35"/>
      <c r="O37" s="35"/>
      <c r="P37" s="35">
        <v>500</v>
      </c>
      <c r="Q37" s="35">
        <f>C37*P37</f>
        <v>190</v>
      </c>
    </row>
    <row r="38" spans="1:17" x14ac:dyDescent="0.25">
      <c r="A38" s="12" t="s">
        <v>16</v>
      </c>
      <c r="B38" s="13" t="s">
        <v>14</v>
      </c>
      <c r="C38" s="28">
        <v>0.38</v>
      </c>
      <c r="D38" s="34">
        <v>160</v>
      </c>
      <c r="E38" s="35">
        <f t="shared" si="3"/>
        <v>60.8</v>
      </c>
      <c r="F38" s="35">
        <v>825</v>
      </c>
      <c r="G38" s="35">
        <f>C38*F38</f>
        <v>313.5</v>
      </c>
      <c r="H38" s="33">
        <v>726</v>
      </c>
      <c r="I38" s="35">
        <f>C38*H38</f>
        <v>275.88</v>
      </c>
      <c r="J38" s="35">
        <v>670</v>
      </c>
      <c r="K38" s="35">
        <f>C38*J38</f>
        <v>254.6</v>
      </c>
      <c r="L38" s="35">
        <v>600</v>
      </c>
      <c r="M38" s="35">
        <f>C38*L38</f>
        <v>228</v>
      </c>
      <c r="N38" s="35"/>
      <c r="O38" s="35"/>
      <c r="P38" s="35">
        <v>500</v>
      </c>
      <c r="Q38" s="35">
        <f>C38*P38</f>
        <v>190</v>
      </c>
    </row>
    <row r="39" spans="1:17" ht="18.75" x14ac:dyDescent="0.3">
      <c r="A39" s="25"/>
      <c r="B39" s="15" t="s">
        <v>26</v>
      </c>
      <c r="C39" s="29"/>
      <c r="D39" s="34"/>
      <c r="E39" s="35">
        <f>E36+E37+E38</f>
        <v>1238.8</v>
      </c>
      <c r="F39" s="35"/>
      <c r="G39" s="35">
        <f>G36+G37+G38</f>
        <v>2148.9</v>
      </c>
      <c r="H39" s="35"/>
      <c r="I39" s="35">
        <f>I36+I37+I38</f>
        <v>2452.5200000000004</v>
      </c>
      <c r="J39" s="35"/>
      <c r="K39" s="35">
        <f>K36+K37+K38</f>
        <v>2576.4</v>
      </c>
      <c r="L39" s="35"/>
      <c r="M39" s="35">
        <f>M36+M37+M38</f>
        <v>1499.9968000000001</v>
      </c>
      <c r="N39" s="35"/>
      <c r="O39" s="35"/>
      <c r="P39" s="35"/>
      <c r="Q39" s="35">
        <f>Q36+Q37+Q38</f>
        <v>994.08</v>
      </c>
    </row>
    <row r="40" spans="1:17" ht="18.75" x14ac:dyDescent="0.3">
      <c r="A40" s="24" t="s">
        <v>27</v>
      </c>
      <c r="B40" s="17"/>
      <c r="C40" s="18"/>
      <c r="D40" s="46" t="s">
        <v>0</v>
      </c>
      <c r="E40" s="43" t="s">
        <v>40</v>
      </c>
      <c r="F40" s="41" t="s">
        <v>0</v>
      </c>
      <c r="G40" s="43" t="s">
        <v>40</v>
      </c>
      <c r="H40" s="41" t="s">
        <v>0</v>
      </c>
      <c r="I40" s="43" t="s">
        <v>40</v>
      </c>
      <c r="J40" s="41" t="s">
        <v>0</v>
      </c>
      <c r="K40" s="43" t="s">
        <v>40</v>
      </c>
      <c r="L40" s="41" t="s">
        <v>0</v>
      </c>
      <c r="M40" s="43" t="s">
        <v>40</v>
      </c>
      <c r="N40" s="41" t="s">
        <v>0</v>
      </c>
      <c r="O40" s="43" t="s">
        <v>40</v>
      </c>
      <c r="P40" s="41" t="s">
        <v>0</v>
      </c>
      <c r="Q40" s="43" t="s">
        <v>40</v>
      </c>
    </row>
    <row r="41" spans="1:17" ht="15" customHeight="1" x14ac:dyDescent="0.25">
      <c r="A41" s="9"/>
      <c r="B41" s="10" t="s">
        <v>11</v>
      </c>
      <c r="C41" s="11" t="s">
        <v>12</v>
      </c>
      <c r="D41" s="47"/>
      <c r="E41" s="44"/>
      <c r="F41" s="42"/>
      <c r="G41" s="44"/>
      <c r="H41" s="42"/>
      <c r="I41" s="44"/>
      <c r="J41" s="42"/>
      <c r="K41" s="44"/>
      <c r="L41" s="42"/>
      <c r="M41" s="44"/>
      <c r="N41" s="42"/>
      <c r="O41" s="44"/>
      <c r="P41" s="42"/>
      <c r="Q41" s="44"/>
    </row>
    <row r="42" spans="1:17" ht="30" x14ac:dyDescent="0.25">
      <c r="A42" s="12" t="s">
        <v>13</v>
      </c>
      <c r="B42" s="13" t="s">
        <v>14</v>
      </c>
      <c r="C42" s="28">
        <v>2.2999999999999998</v>
      </c>
      <c r="D42" s="34">
        <v>1800</v>
      </c>
      <c r="E42" s="35">
        <f t="shared" ref="E42:E44" si="4">C42*D42</f>
        <v>4140</v>
      </c>
      <c r="F42" s="35">
        <v>2320</v>
      </c>
      <c r="G42" s="35">
        <f>C42*F42</f>
        <v>5336</v>
      </c>
      <c r="H42" s="33">
        <v>1789</v>
      </c>
      <c r="I42" s="35">
        <f>C42*H42</f>
        <v>4114.7</v>
      </c>
      <c r="J42" s="35">
        <v>1900</v>
      </c>
      <c r="K42" s="35">
        <f>C42*J42</f>
        <v>4370</v>
      </c>
      <c r="L42" s="35">
        <v>896.52</v>
      </c>
      <c r="M42" s="35">
        <f>C42*L42</f>
        <v>2061.9959999999996</v>
      </c>
      <c r="N42" s="35"/>
      <c r="O42" s="35"/>
      <c r="P42" s="35"/>
      <c r="Q42" s="35"/>
    </row>
    <row r="43" spans="1:17" x14ac:dyDescent="0.25">
      <c r="A43" s="12" t="s">
        <v>15</v>
      </c>
      <c r="B43" s="13" t="s">
        <v>14</v>
      </c>
      <c r="C43" s="28">
        <v>2.2999999999999998</v>
      </c>
      <c r="D43" s="34">
        <v>1300</v>
      </c>
      <c r="E43" s="35">
        <f t="shared" si="4"/>
        <v>2989.9999999999995</v>
      </c>
      <c r="F43" s="35">
        <v>300</v>
      </c>
      <c r="G43" s="35">
        <f>C43*F43</f>
        <v>690</v>
      </c>
      <c r="H43" s="33">
        <v>304</v>
      </c>
      <c r="I43" s="35">
        <f>C43*H43</f>
        <v>699.19999999999993</v>
      </c>
      <c r="J43" s="35">
        <v>1512</v>
      </c>
      <c r="K43" s="35">
        <f>C43*J43</f>
        <v>3477.6</v>
      </c>
      <c r="L43" s="35">
        <v>1456.52</v>
      </c>
      <c r="M43" s="35">
        <f>C43*L43</f>
        <v>3349.9959999999996</v>
      </c>
      <c r="N43" s="35"/>
      <c r="O43" s="35"/>
      <c r="P43" s="35"/>
      <c r="Q43" s="35"/>
    </row>
    <row r="44" spans="1:17" x14ac:dyDescent="0.25">
      <c r="A44" s="12" t="s">
        <v>16</v>
      </c>
      <c r="B44" s="13" t="s">
        <v>14</v>
      </c>
      <c r="C44" s="28">
        <v>2.2999999999999998</v>
      </c>
      <c r="D44" s="34">
        <v>160</v>
      </c>
      <c r="E44" s="35">
        <f t="shared" si="4"/>
        <v>368</v>
      </c>
      <c r="F44" s="35">
        <v>660</v>
      </c>
      <c r="G44" s="35">
        <f>C44*F44</f>
        <v>1517.9999999999998</v>
      </c>
      <c r="H44" s="33">
        <v>244</v>
      </c>
      <c r="I44" s="35">
        <f>C44*H44</f>
        <v>561.19999999999993</v>
      </c>
      <c r="J44" s="35">
        <v>322</v>
      </c>
      <c r="K44" s="35">
        <f>C44*J44</f>
        <v>740.59999999999991</v>
      </c>
      <c r="L44" s="35">
        <v>619.13</v>
      </c>
      <c r="M44" s="35">
        <f>C44*L44</f>
        <v>1423.9989999999998</v>
      </c>
      <c r="N44" s="35"/>
      <c r="O44" s="35"/>
      <c r="P44" s="35"/>
      <c r="Q44" s="35"/>
    </row>
    <row r="45" spans="1:17" ht="18.75" x14ac:dyDescent="0.3">
      <c r="A45" s="25"/>
      <c r="B45" s="15" t="s">
        <v>28</v>
      </c>
      <c r="C45" s="29"/>
      <c r="D45" s="34"/>
      <c r="E45" s="35">
        <f>E42+E43+E44</f>
        <v>7498</v>
      </c>
      <c r="F45" s="35"/>
      <c r="G45" s="35">
        <f>G42+G43+G44</f>
        <v>7544</v>
      </c>
      <c r="H45" s="35"/>
      <c r="I45" s="35">
        <f>I42+I43+I44</f>
        <v>5375.0999999999995</v>
      </c>
      <c r="J45" s="35"/>
      <c r="K45" s="35">
        <f>K42+K43+K44</f>
        <v>8588.2000000000007</v>
      </c>
      <c r="L45" s="35"/>
      <c r="M45" s="35">
        <f>M42+M43+M44</f>
        <v>6835.9909999999991</v>
      </c>
      <c r="N45" s="35"/>
      <c r="O45" s="35"/>
      <c r="P45" s="35"/>
      <c r="Q45" s="35"/>
    </row>
    <row r="46" spans="1:17" ht="18.75" x14ac:dyDescent="0.3">
      <c r="A46" s="24" t="s">
        <v>29</v>
      </c>
      <c r="B46" s="17"/>
      <c r="C46" s="18"/>
      <c r="D46" s="46" t="s">
        <v>0</v>
      </c>
      <c r="E46" s="43" t="s">
        <v>40</v>
      </c>
      <c r="F46" s="41" t="s">
        <v>0</v>
      </c>
      <c r="G46" s="43" t="s">
        <v>40</v>
      </c>
      <c r="H46" s="41" t="s">
        <v>0</v>
      </c>
      <c r="I46" s="43" t="s">
        <v>40</v>
      </c>
      <c r="J46" s="41" t="s">
        <v>0</v>
      </c>
      <c r="K46" s="43" t="s">
        <v>40</v>
      </c>
      <c r="L46" s="41" t="s">
        <v>0</v>
      </c>
      <c r="M46" s="43" t="s">
        <v>40</v>
      </c>
      <c r="N46" s="41" t="s">
        <v>0</v>
      </c>
      <c r="O46" s="43" t="s">
        <v>40</v>
      </c>
      <c r="P46" s="41" t="s">
        <v>0</v>
      </c>
      <c r="Q46" s="43" t="s">
        <v>40</v>
      </c>
    </row>
    <row r="47" spans="1:17" ht="15" customHeight="1" x14ac:dyDescent="0.25">
      <c r="A47" s="9"/>
      <c r="B47" s="10" t="s">
        <v>11</v>
      </c>
      <c r="C47" s="11" t="s">
        <v>12</v>
      </c>
      <c r="D47" s="47"/>
      <c r="E47" s="44"/>
      <c r="F47" s="42"/>
      <c r="G47" s="44"/>
      <c r="H47" s="42"/>
      <c r="I47" s="44"/>
      <c r="J47" s="42"/>
      <c r="K47" s="44"/>
      <c r="L47" s="42"/>
      <c r="M47" s="44"/>
      <c r="N47" s="42"/>
      <c r="O47" s="44"/>
      <c r="P47" s="42"/>
      <c r="Q47" s="44"/>
    </row>
    <row r="48" spans="1:17" ht="30" x14ac:dyDescent="0.25">
      <c r="A48" s="12" t="s">
        <v>13</v>
      </c>
      <c r="B48" s="13" t="s">
        <v>14</v>
      </c>
      <c r="C48" s="28">
        <v>3.84</v>
      </c>
      <c r="D48" s="34">
        <v>1800</v>
      </c>
      <c r="E48" s="35">
        <f t="shared" ref="E48:E51" si="5">C48*D48</f>
        <v>6912</v>
      </c>
      <c r="F48" s="35">
        <v>3652.5</v>
      </c>
      <c r="G48" s="35">
        <f>C48*F48</f>
        <v>14025.6</v>
      </c>
      <c r="H48" s="33">
        <v>2129</v>
      </c>
      <c r="I48" s="35">
        <f>C48*H48</f>
        <v>8175.36</v>
      </c>
      <c r="J48" s="35">
        <v>1795</v>
      </c>
      <c r="K48" s="35">
        <f>C48*J48</f>
        <v>6892.8</v>
      </c>
      <c r="L48" s="35">
        <v>934.38</v>
      </c>
      <c r="M48" s="35">
        <f>C48*L48</f>
        <v>3588.0191999999997</v>
      </c>
      <c r="N48" s="35"/>
      <c r="O48" s="35"/>
      <c r="P48" s="35">
        <v>1489</v>
      </c>
      <c r="Q48" s="35">
        <f>C48*P48</f>
        <v>5717.76</v>
      </c>
    </row>
    <row r="49" spans="1:20" x14ac:dyDescent="0.25">
      <c r="A49" s="12" t="s">
        <v>15</v>
      </c>
      <c r="B49" s="13" t="s">
        <v>14</v>
      </c>
      <c r="C49" s="28">
        <v>3.84</v>
      </c>
      <c r="D49" s="34">
        <v>1300</v>
      </c>
      <c r="E49" s="35">
        <f t="shared" si="5"/>
        <v>4992</v>
      </c>
      <c r="F49" s="35">
        <v>300</v>
      </c>
      <c r="G49" s="35">
        <f>C49*F49</f>
        <v>1152</v>
      </c>
      <c r="H49" s="33">
        <v>427</v>
      </c>
      <c r="I49" s="35">
        <f>C49*H49</f>
        <v>1639.6799999999998</v>
      </c>
      <c r="J49" s="35">
        <v>1250</v>
      </c>
      <c r="K49" s="35">
        <f>C49*J49</f>
        <v>4800</v>
      </c>
      <c r="L49" s="35">
        <v>2617.19</v>
      </c>
      <c r="M49" s="35">
        <f>C49*L49</f>
        <v>10050.009599999999</v>
      </c>
      <c r="N49" s="35"/>
      <c r="O49" s="35"/>
      <c r="P49" s="35">
        <v>200</v>
      </c>
      <c r="Q49" s="35">
        <f>C49*P49</f>
        <v>768</v>
      </c>
    </row>
    <row r="50" spans="1:20" ht="30" x14ac:dyDescent="0.25">
      <c r="A50" s="12" t="s">
        <v>30</v>
      </c>
      <c r="B50" s="13" t="s">
        <v>14</v>
      </c>
      <c r="C50" s="28">
        <v>0.83</v>
      </c>
      <c r="D50" s="34">
        <v>2000</v>
      </c>
      <c r="E50" s="35">
        <f t="shared" si="5"/>
        <v>1660</v>
      </c>
      <c r="F50" s="35">
        <v>1188</v>
      </c>
      <c r="G50" s="35">
        <f>C50*F50</f>
        <v>986.04</v>
      </c>
      <c r="H50" s="33">
        <v>1127</v>
      </c>
      <c r="I50" s="35">
        <f>C50*H50</f>
        <v>935.41</v>
      </c>
      <c r="J50" s="35">
        <v>1400</v>
      </c>
      <c r="K50" s="35">
        <f>C50*J50</f>
        <v>1162</v>
      </c>
      <c r="L50" s="35">
        <v>1500</v>
      </c>
      <c r="M50" s="35">
        <f>C50*L50</f>
        <v>1245</v>
      </c>
      <c r="N50" s="35"/>
      <c r="O50" s="35"/>
      <c r="P50" s="35">
        <v>602.41</v>
      </c>
      <c r="Q50" s="35">
        <f>C50*P50</f>
        <v>500.00029999999992</v>
      </c>
    </row>
    <row r="51" spans="1:20" x14ac:dyDescent="0.25">
      <c r="A51" s="12" t="s">
        <v>16</v>
      </c>
      <c r="B51" s="13" t="s">
        <v>14</v>
      </c>
      <c r="C51" s="28">
        <v>4.67</v>
      </c>
      <c r="D51" s="34">
        <v>160</v>
      </c>
      <c r="E51" s="35">
        <f t="shared" si="5"/>
        <v>747.2</v>
      </c>
      <c r="F51" s="35">
        <v>660</v>
      </c>
      <c r="G51" s="35">
        <f>C51*F51</f>
        <v>3082.2</v>
      </c>
      <c r="H51" s="33">
        <v>272</v>
      </c>
      <c r="I51" s="35">
        <f>C51*H51</f>
        <v>1270.24</v>
      </c>
      <c r="J51" s="35">
        <v>308</v>
      </c>
      <c r="K51" s="35">
        <f>C51*J51</f>
        <v>1438.36</v>
      </c>
      <c r="L51" s="35">
        <v>594.42999999999995</v>
      </c>
      <c r="M51" s="35">
        <f>C51*L51</f>
        <v>2775.9880999999996</v>
      </c>
      <c r="N51" s="35"/>
      <c r="O51" s="35"/>
      <c r="P51" s="35">
        <v>500</v>
      </c>
      <c r="Q51" s="35">
        <f t="shared" ref="Q51" si="6">C51*P51</f>
        <v>2335</v>
      </c>
    </row>
    <row r="52" spans="1:20" ht="18.75" x14ac:dyDescent="0.3">
      <c r="A52" s="25"/>
      <c r="B52" s="15" t="s">
        <v>31</v>
      </c>
      <c r="C52" s="29"/>
      <c r="D52" s="34"/>
      <c r="E52" s="35">
        <f>E49+E50+E51+E48</f>
        <v>14311.2</v>
      </c>
      <c r="F52" s="35"/>
      <c r="G52" s="35">
        <f>G49+G50+G51+G48</f>
        <v>19245.84</v>
      </c>
      <c r="H52" s="35"/>
      <c r="I52" s="35">
        <f>I49+I50+I51+I48</f>
        <v>12020.689999999999</v>
      </c>
      <c r="J52" s="35"/>
      <c r="K52" s="35">
        <f>K49+K50+K51+K48</f>
        <v>14293.16</v>
      </c>
      <c r="L52" s="35"/>
      <c r="M52" s="35">
        <f>M49+M50+M51+M48</f>
        <v>17659.016899999999</v>
      </c>
      <c r="N52" s="35"/>
      <c r="O52" s="35"/>
      <c r="P52" s="35"/>
      <c r="Q52" s="35">
        <f>SUM(Q48:Q51)</f>
        <v>9320.7602999999999</v>
      </c>
      <c r="R52" s="4"/>
      <c r="S52" s="4"/>
      <c r="T52" s="4"/>
    </row>
    <row r="53" spans="1:20" ht="19.5" thickBot="1" x14ac:dyDescent="0.35">
      <c r="A53" s="19"/>
      <c r="B53" s="20" t="s">
        <v>32</v>
      </c>
      <c r="C53" s="30"/>
      <c r="D53" s="34"/>
      <c r="E53" s="35">
        <f>E52+E45+E39</f>
        <v>23048</v>
      </c>
      <c r="F53" s="35"/>
      <c r="G53" s="35">
        <f>G52+G45+G39</f>
        <v>28938.74</v>
      </c>
      <c r="H53" s="35"/>
      <c r="I53" s="57">
        <f>I52+I45+I39</f>
        <v>19848.309999999998</v>
      </c>
      <c r="J53" s="35"/>
      <c r="K53" s="35">
        <f>K52+K45+K39</f>
        <v>25457.760000000002</v>
      </c>
      <c r="L53" s="35"/>
      <c r="M53" s="35">
        <f>M52+M45+M39</f>
        <v>25995.004699999998</v>
      </c>
      <c r="N53" s="35"/>
      <c r="O53" s="35"/>
      <c r="P53" s="35"/>
      <c r="Q53" s="57">
        <f>Q52+Q45+Q39</f>
        <v>10314.8403</v>
      </c>
    </row>
    <row r="54" spans="1:20" s="32" customFormat="1" ht="7.5" customHeight="1" thickBot="1" x14ac:dyDescent="0.35">
      <c r="A54" s="21"/>
      <c r="B54" s="22"/>
      <c r="C54" s="31"/>
      <c r="D54" s="36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</row>
    <row r="55" spans="1:20" ht="18.75" x14ac:dyDescent="0.3">
      <c r="A55" s="6" t="s">
        <v>33</v>
      </c>
      <c r="B55" s="7"/>
      <c r="C55" s="8"/>
      <c r="D55" s="46" t="s">
        <v>0</v>
      </c>
      <c r="E55" s="43" t="s">
        <v>40</v>
      </c>
      <c r="F55" s="41" t="s">
        <v>0</v>
      </c>
      <c r="G55" s="43" t="s">
        <v>40</v>
      </c>
      <c r="H55" s="41" t="s">
        <v>0</v>
      </c>
      <c r="I55" s="43" t="s">
        <v>40</v>
      </c>
      <c r="J55" s="41" t="s">
        <v>0</v>
      </c>
      <c r="K55" s="43" t="s">
        <v>40</v>
      </c>
      <c r="L55" s="41" t="s">
        <v>0</v>
      </c>
      <c r="M55" s="43" t="s">
        <v>40</v>
      </c>
      <c r="N55" s="41" t="s">
        <v>0</v>
      </c>
      <c r="O55" s="43" t="s">
        <v>40</v>
      </c>
      <c r="P55" s="41" t="s">
        <v>0</v>
      </c>
      <c r="Q55" s="43" t="s">
        <v>40</v>
      </c>
    </row>
    <row r="56" spans="1:20" ht="15" customHeight="1" x14ac:dyDescent="0.25">
      <c r="A56" s="9"/>
      <c r="B56" s="10" t="s">
        <v>11</v>
      </c>
      <c r="C56" s="11" t="s">
        <v>12</v>
      </c>
      <c r="D56" s="47"/>
      <c r="E56" s="44"/>
      <c r="F56" s="42"/>
      <c r="G56" s="44"/>
      <c r="H56" s="42"/>
      <c r="I56" s="44"/>
      <c r="J56" s="42"/>
      <c r="K56" s="44"/>
      <c r="L56" s="42"/>
      <c r="M56" s="44"/>
      <c r="N56" s="42"/>
      <c r="O56" s="44"/>
      <c r="P56" s="42"/>
      <c r="Q56" s="44"/>
    </row>
    <row r="57" spans="1:20" ht="30" x14ac:dyDescent="0.25">
      <c r="A57" s="12" t="s">
        <v>13</v>
      </c>
      <c r="B57" s="13" t="s">
        <v>14</v>
      </c>
      <c r="C57" s="28">
        <v>14.47</v>
      </c>
      <c r="D57" s="34">
        <v>1700</v>
      </c>
      <c r="E57" s="35">
        <f t="shared" ref="E57:E59" si="7">C57*D57</f>
        <v>24599</v>
      </c>
      <c r="F57" s="35">
        <v>4755</v>
      </c>
      <c r="G57" s="35">
        <f>C57*F57</f>
        <v>68804.850000000006</v>
      </c>
      <c r="H57" s="33">
        <v>1972</v>
      </c>
      <c r="I57" s="35">
        <f>C57*H57</f>
        <v>28534.84</v>
      </c>
      <c r="J57" s="35">
        <v>1244</v>
      </c>
      <c r="K57" s="35">
        <f>C57*J57</f>
        <v>18000.68</v>
      </c>
      <c r="L57" s="35">
        <v>1172.43</v>
      </c>
      <c r="M57" s="35">
        <f>C57*L57</f>
        <v>16965.062100000003</v>
      </c>
      <c r="N57" s="35">
        <v>3843</v>
      </c>
      <c r="O57" s="35">
        <f>C57*N57</f>
        <v>55608.21</v>
      </c>
      <c r="P57" s="35">
        <v>1495</v>
      </c>
      <c r="Q57" s="35">
        <f>C57*P57</f>
        <v>21632.65</v>
      </c>
    </row>
    <row r="58" spans="1:20" x14ac:dyDescent="0.25">
      <c r="A58" s="12" t="s">
        <v>15</v>
      </c>
      <c r="B58" s="13" t="s">
        <v>14</v>
      </c>
      <c r="C58" s="28">
        <v>14.47</v>
      </c>
      <c r="D58" s="34">
        <v>1200</v>
      </c>
      <c r="E58" s="35">
        <f t="shared" si="7"/>
        <v>17364</v>
      </c>
      <c r="F58" s="35">
        <v>300</v>
      </c>
      <c r="G58" s="35">
        <f>C58*F58</f>
        <v>4341</v>
      </c>
      <c r="H58" s="33">
        <v>218</v>
      </c>
      <c r="I58" s="35">
        <f>C58*H58</f>
        <v>3154.46</v>
      </c>
      <c r="J58" s="35">
        <v>1455</v>
      </c>
      <c r="K58" s="35">
        <f>C58*J58</f>
        <v>21053.850000000002</v>
      </c>
      <c r="L58" s="35">
        <v>2014.17</v>
      </c>
      <c r="M58" s="35">
        <f>C58*L58</f>
        <v>29145.039900000003</v>
      </c>
      <c r="N58" s="35">
        <v>2719</v>
      </c>
      <c r="O58" s="35">
        <f>C58*N58</f>
        <v>39343.93</v>
      </c>
      <c r="P58" s="35">
        <v>200</v>
      </c>
      <c r="Q58" s="35">
        <f>C58*P58</f>
        <v>2894</v>
      </c>
    </row>
    <row r="59" spans="1:20" x14ac:dyDescent="0.25">
      <c r="A59" s="12" t="s">
        <v>16</v>
      </c>
      <c r="B59" s="13" t="s">
        <v>14</v>
      </c>
      <c r="C59" s="28">
        <v>14.47</v>
      </c>
      <c r="D59" s="34">
        <v>160</v>
      </c>
      <c r="E59" s="35">
        <f t="shared" si="7"/>
        <v>2315.2000000000003</v>
      </c>
      <c r="F59" s="35">
        <v>660</v>
      </c>
      <c r="G59" s="35">
        <f>C59*F59</f>
        <v>9550.2000000000007</v>
      </c>
      <c r="H59" s="33">
        <v>319</v>
      </c>
      <c r="I59" s="35">
        <f>C59*H59</f>
        <v>4615.93</v>
      </c>
      <c r="J59" s="35">
        <v>300</v>
      </c>
      <c r="K59" s="35">
        <f>C59*J59</f>
        <v>4341</v>
      </c>
      <c r="L59" s="35">
        <v>601.24</v>
      </c>
      <c r="M59" s="35">
        <f>C59*L59</f>
        <v>8699.9428000000007</v>
      </c>
      <c r="N59" s="35">
        <v>314</v>
      </c>
      <c r="O59" s="35">
        <f>C59*N59</f>
        <v>4543.58</v>
      </c>
      <c r="P59" s="35">
        <v>500</v>
      </c>
      <c r="Q59" s="35">
        <f>C59*P59</f>
        <v>7235</v>
      </c>
    </row>
    <row r="60" spans="1:20" ht="19.5" thickBot="1" x14ac:dyDescent="0.35">
      <c r="A60" s="19"/>
      <c r="B60" s="20" t="s">
        <v>34</v>
      </c>
      <c r="C60" s="30"/>
      <c r="D60" s="34"/>
      <c r="E60" s="35">
        <f>E57+E58+E59</f>
        <v>44278.2</v>
      </c>
      <c r="F60" s="35"/>
      <c r="G60" s="35">
        <f>G57+G58+G59</f>
        <v>82696.05</v>
      </c>
      <c r="H60" s="35"/>
      <c r="I60" s="35">
        <f>I57+I58+I59</f>
        <v>36305.229999999996</v>
      </c>
      <c r="J60" s="35"/>
      <c r="K60" s="35">
        <f>K57+K58+K59</f>
        <v>43395.53</v>
      </c>
      <c r="L60" s="35"/>
      <c r="M60" s="35">
        <f>M57+M58+M59</f>
        <v>54810.044800000003</v>
      </c>
      <c r="N60" s="35"/>
      <c r="O60" s="35">
        <f>O57+O58+O59</f>
        <v>99495.72</v>
      </c>
      <c r="P60" s="35"/>
      <c r="Q60" s="57">
        <f>Q57+Q58+Q59</f>
        <v>31761.65</v>
      </c>
    </row>
    <row r="61" spans="1:20" s="32" customFormat="1" ht="9.75" customHeight="1" thickBot="1" x14ac:dyDescent="0.35">
      <c r="A61" s="21"/>
      <c r="B61" s="22"/>
      <c r="C61" s="31"/>
      <c r="D61" s="36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</row>
    <row r="62" spans="1:20" ht="18.75" x14ac:dyDescent="0.3">
      <c r="A62" s="6" t="s">
        <v>35</v>
      </c>
      <c r="B62" s="7"/>
      <c r="C62" s="8"/>
      <c r="D62" s="46" t="s">
        <v>0</v>
      </c>
      <c r="E62" s="43" t="s">
        <v>40</v>
      </c>
      <c r="F62" s="41" t="s">
        <v>0</v>
      </c>
      <c r="G62" s="43" t="s">
        <v>40</v>
      </c>
      <c r="H62" s="41" t="s">
        <v>0</v>
      </c>
      <c r="I62" s="43" t="s">
        <v>40</v>
      </c>
      <c r="J62" s="41" t="s">
        <v>0</v>
      </c>
      <c r="K62" s="43" t="s">
        <v>40</v>
      </c>
      <c r="L62" s="41" t="s">
        <v>0</v>
      </c>
      <c r="M62" s="43" t="s">
        <v>40</v>
      </c>
      <c r="N62" s="41" t="s">
        <v>0</v>
      </c>
      <c r="O62" s="43" t="s">
        <v>40</v>
      </c>
      <c r="P62" s="41" t="s">
        <v>0</v>
      </c>
      <c r="Q62" s="43" t="s">
        <v>40</v>
      </c>
    </row>
    <row r="63" spans="1:20" ht="15" customHeight="1" x14ac:dyDescent="0.25">
      <c r="A63" s="9"/>
      <c r="B63" s="10" t="s">
        <v>11</v>
      </c>
      <c r="C63" s="11" t="s">
        <v>12</v>
      </c>
      <c r="D63" s="47"/>
      <c r="E63" s="44"/>
      <c r="F63" s="42"/>
      <c r="G63" s="44"/>
      <c r="H63" s="42"/>
      <c r="I63" s="44"/>
      <c r="J63" s="42"/>
      <c r="K63" s="44"/>
      <c r="L63" s="42"/>
      <c r="M63" s="44"/>
      <c r="N63" s="42"/>
      <c r="O63" s="44"/>
      <c r="P63" s="42"/>
      <c r="Q63" s="44"/>
    </row>
    <row r="64" spans="1:20" x14ac:dyDescent="0.25">
      <c r="A64" s="12" t="s">
        <v>36</v>
      </c>
      <c r="B64" s="13" t="s">
        <v>14</v>
      </c>
      <c r="C64" s="28">
        <v>0.44</v>
      </c>
      <c r="D64" s="34">
        <v>1800</v>
      </c>
      <c r="E64" s="35">
        <f t="shared" ref="E64:E66" si="8">C64*D64</f>
        <v>792</v>
      </c>
      <c r="F64" s="35">
        <v>7460</v>
      </c>
      <c r="G64" s="35">
        <f>C64*F64</f>
        <v>3282.4</v>
      </c>
      <c r="H64" s="33">
        <v>8440</v>
      </c>
      <c r="I64" s="35">
        <f>C64*H64</f>
        <v>3713.6</v>
      </c>
      <c r="J64" s="35"/>
      <c r="K64" s="35"/>
      <c r="L64" s="35">
        <v>2127.27</v>
      </c>
      <c r="M64" s="35">
        <f>C64*L64</f>
        <v>935.99879999999996</v>
      </c>
      <c r="N64" s="35"/>
      <c r="O64" s="35"/>
      <c r="P64" s="35">
        <v>3590.9</v>
      </c>
      <c r="Q64" s="35">
        <f>C64*P64</f>
        <v>1579.9960000000001</v>
      </c>
    </row>
    <row r="65" spans="1:17" x14ac:dyDescent="0.25">
      <c r="A65" s="12" t="s">
        <v>15</v>
      </c>
      <c r="B65" s="13" t="s">
        <v>14</v>
      </c>
      <c r="C65" s="28">
        <v>0.44</v>
      </c>
      <c r="D65" s="34">
        <v>1300</v>
      </c>
      <c r="E65" s="35">
        <f t="shared" si="8"/>
        <v>572</v>
      </c>
      <c r="F65" s="35">
        <v>300</v>
      </c>
      <c r="G65" s="35">
        <f>C65*F65</f>
        <v>132</v>
      </c>
      <c r="H65" s="33">
        <v>1909</v>
      </c>
      <c r="I65" s="35">
        <f>C65*H65</f>
        <v>839.96</v>
      </c>
      <c r="J65" s="35"/>
      <c r="K65" s="35"/>
      <c r="L65" s="35">
        <v>2890.91</v>
      </c>
      <c r="M65" s="35">
        <f>C65*L65</f>
        <v>1272.0003999999999</v>
      </c>
      <c r="N65" s="35"/>
      <c r="O65" s="35"/>
      <c r="P65" s="35">
        <v>1000</v>
      </c>
      <c r="Q65" s="35">
        <f>C65*P65</f>
        <v>440</v>
      </c>
    </row>
    <row r="66" spans="1:17" x14ac:dyDescent="0.25">
      <c r="A66" s="12" t="s">
        <v>16</v>
      </c>
      <c r="B66" s="13" t="s">
        <v>14</v>
      </c>
      <c r="C66" s="28">
        <v>0.44</v>
      </c>
      <c r="D66" s="34">
        <v>160</v>
      </c>
      <c r="E66" s="35">
        <f t="shared" si="8"/>
        <v>70.400000000000006</v>
      </c>
      <c r="F66" s="35">
        <v>660</v>
      </c>
      <c r="G66" s="35">
        <f>C66*F66</f>
        <v>290.39999999999998</v>
      </c>
      <c r="H66" s="33">
        <v>679</v>
      </c>
      <c r="I66" s="35">
        <f>C66*H66</f>
        <v>298.76</v>
      </c>
      <c r="J66" s="35"/>
      <c r="K66" s="35"/>
      <c r="L66" s="35">
        <v>727.27</v>
      </c>
      <c r="M66" s="35">
        <f>C66*L66</f>
        <v>319.99880000000002</v>
      </c>
      <c r="N66" s="35"/>
      <c r="O66" s="35"/>
      <c r="P66" s="35">
        <v>500</v>
      </c>
      <c r="Q66" s="35">
        <f>C66*P66</f>
        <v>220</v>
      </c>
    </row>
    <row r="67" spans="1:17" ht="19.5" thickBot="1" x14ac:dyDescent="0.35">
      <c r="A67" s="19"/>
      <c r="B67" s="20" t="s">
        <v>37</v>
      </c>
      <c r="C67" s="30"/>
      <c r="D67" s="34"/>
      <c r="E67" s="57">
        <f>E64+E65+E66</f>
        <v>1434.4</v>
      </c>
      <c r="F67" s="35"/>
      <c r="G67" s="35">
        <f>G64+G65+G66</f>
        <v>3704.8</v>
      </c>
      <c r="H67" s="35"/>
      <c r="I67" s="35">
        <f>I64+I65+I66</f>
        <v>4852.32</v>
      </c>
      <c r="J67" s="35"/>
      <c r="K67" s="35"/>
      <c r="L67" s="35"/>
      <c r="M67" s="35">
        <f>M64+M65+M66</f>
        <v>2527.9979999999996</v>
      </c>
      <c r="N67" s="35"/>
      <c r="O67" s="35"/>
      <c r="P67" s="35"/>
      <c r="Q67" s="35">
        <f>Q64+Q65+Q66</f>
        <v>2239.9960000000001</v>
      </c>
    </row>
    <row r="68" spans="1:17" s="32" customFormat="1" ht="8.25" customHeight="1" thickBot="1" x14ac:dyDescent="0.35">
      <c r="A68" s="21"/>
      <c r="B68" s="22"/>
      <c r="C68" s="31"/>
      <c r="D68" s="36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</row>
    <row r="69" spans="1:17" ht="18.75" x14ac:dyDescent="0.3">
      <c r="A69" s="6" t="s">
        <v>38</v>
      </c>
      <c r="B69" s="7"/>
      <c r="C69" s="8"/>
      <c r="D69" s="46" t="s">
        <v>0</v>
      </c>
      <c r="E69" s="43" t="s">
        <v>40</v>
      </c>
      <c r="F69" s="41" t="s">
        <v>0</v>
      </c>
      <c r="G69" s="43" t="s">
        <v>40</v>
      </c>
      <c r="H69" s="41" t="s">
        <v>0</v>
      </c>
      <c r="I69" s="43" t="s">
        <v>40</v>
      </c>
      <c r="J69" s="41" t="s">
        <v>0</v>
      </c>
      <c r="K69" s="43" t="s">
        <v>40</v>
      </c>
      <c r="L69" s="41" t="s">
        <v>0</v>
      </c>
      <c r="M69" s="43" t="s">
        <v>40</v>
      </c>
      <c r="N69" s="41" t="s">
        <v>0</v>
      </c>
      <c r="O69" s="43" t="s">
        <v>40</v>
      </c>
      <c r="P69" s="41" t="s">
        <v>0</v>
      </c>
      <c r="Q69" s="43" t="s">
        <v>40</v>
      </c>
    </row>
    <row r="70" spans="1:17" ht="15" customHeight="1" x14ac:dyDescent="0.25">
      <c r="A70" s="9"/>
      <c r="B70" s="10" t="s">
        <v>11</v>
      </c>
      <c r="C70" s="11" t="s">
        <v>12</v>
      </c>
      <c r="D70" s="47"/>
      <c r="E70" s="44"/>
      <c r="F70" s="42"/>
      <c r="G70" s="44"/>
      <c r="H70" s="42"/>
      <c r="I70" s="44"/>
      <c r="J70" s="42"/>
      <c r="K70" s="44"/>
      <c r="L70" s="42"/>
      <c r="M70" s="44"/>
      <c r="N70" s="42"/>
      <c r="O70" s="44"/>
      <c r="P70" s="42"/>
      <c r="Q70" s="44"/>
    </row>
    <row r="71" spans="1:17" ht="30" x14ac:dyDescent="0.25">
      <c r="A71" s="12" t="s">
        <v>13</v>
      </c>
      <c r="B71" s="13" t="s">
        <v>14</v>
      </c>
      <c r="C71" s="28">
        <v>0.43</v>
      </c>
      <c r="D71" s="34">
        <v>1800</v>
      </c>
      <c r="E71" s="35">
        <f t="shared" ref="E71:E73" si="9">C71*D71</f>
        <v>774</v>
      </c>
      <c r="F71" s="35">
        <v>12660</v>
      </c>
      <c r="G71" s="35">
        <f>C71*F71</f>
        <v>5443.8</v>
      </c>
      <c r="H71" s="33">
        <v>11778</v>
      </c>
      <c r="I71" s="35">
        <f>C71*H71</f>
        <v>5064.54</v>
      </c>
      <c r="J71" s="35"/>
      <c r="K71" s="35"/>
      <c r="L71" s="35">
        <v>2134.89</v>
      </c>
      <c r="M71" s="35">
        <f>C71*L71</f>
        <v>918.00269999999989</v>
      </c>
      <c r="N71" s="35"/>
      <c r="O71" s="35"/>
      <c r="P71" s="35">
        <v>9011</v>
      </c>
      <c r="Q71" s="35">
        <f>C71*P71</f>
        <v>3874.73</v>
      </c>
    </row>
    <row r="72" spans="1:17" x14ac:dyDescent="0.25">
      <c r="A72" s="12" t="s">
        <v>15</v>
      </c>
      <c r="B72" s="13" t="s">
        <v>14</v>
      </c>
      <c r="C72" s="28">
        <v>0.43</v>
      </c>
      <c r="D72" s="34">
        <v>1300</v>
      </c>
      <c r="E72" s="35">
        <f t="shared" si="9"/>
        <v>559</v>
      </c>
      <c r="F72" s="35">
        <v>300</v>
      </c>
      <c r="G72" s="35">
        <f>C72*F72</f>
        <v>129</v>
      </c>
      <c r="H72" s="33">
        <v>3052</v>
      </c>
      <c r="I72" s="35">
        <f>C72*H72</f>
        <v>1312.36</v>
      </c>
      <c r="J72" s="35"/>
      <c r="K72" s="35"/>
      <c r="L72" s="35">
        <v>2890.7</v>
      </c>
      <c r="M72" s="35">
        <f>C72*L72</f>
        <v>1243.001</v>
      </c>
      <c r="N72" s="35"/>
      <c r="O72" s="35"/>
      <c r="P72" s="35">
        <v>2000</v>
      </c>
      <c r="Q72" s="35">
        <f>C72*P72</f>
        <v>860</v>
      </c>
    </row>
    <row r="73" spans="1:17" x14ac:dyDescent="0.25">
      <c r="A73" s="12" t="s">
        <v>16</v>
      </c>
      <c r="B73" s="13" t="s">
        <v>14</v>
      </c>
      <c r="C73" s="28">
        <v>0.43</v>
      </c>
      <c r="D73" s="34">
        <v>160</v>
      </c>
      <c r="E73" s="35">
        <f t="shared" si="9"/>
        <v>68.8</v>
      </c>
      <c r="F73" s="35">
        <v>660</v>
      </c>
      <c r="G73" s="35">
        <f>C73*F73</f>
        <v>283.8</v>
      </c>
      <c r="H73" s="33">
        <v>869</v>
      </c>
      <c r="I73" s="35">
        <f>C73*H73</f>
        <v>373.67</v>
      </c>
      <c r="J73" s="35"/>
      <c r="K73" s="35"/>
      <c r="L73" s="35">
        <v>727.9</v>
      </c>
      <c r="M73" s="35">
        <f>C73*L73</f>
        <v>312.99699999999996</v>
      </c>
      <c r="N73" s="35"/>
      <c r="O73" s="35"/>
      <c r="P73" s="35">
        <v>500</v>
      </c>
      <c r="Q73" s="35">
        <f>C73*P73</f>
        <v>215</v>
      </c>
    </row>
    <row r="74" spans="1:17" ht="19.5" thickBot="1" x14ac:dyDescent="0.35">
      <c r="A74" s="19"/>
      <c r="B74" s="20" t="s">
        <v>39</v>
      </c>
      <c r="C74" s="30"/>
      <c r="D74" s="34"/>
      <c r="E74" s="57">
        <f>E71+E72+E73</f>
        <v>1401.8</v>
      </c>
      <c r="F74" s="35"/>
      <c r="G74" s="35">
        <f>G71+G72+G73</f>
        <v>5856.6</v>
      </c>
      <c r="H74" s="35"/>
      <c r="I74" s="35">
        <f>I71+I72+I73</f>
        <v>6750.57</v>
      </c>
      <c r="J74" s="35"/>
      <c r="K74" s="35"/>
      <c r="L74" s="35"/>
      <c r="M74" s="35">
        <f>M71+M72+M73</f>
        <v>2474.0006999999996</v>
      </c>
      <c r="N74" s="35"/>
      <c r="O74" s="35"/>
      <c r="P74" s="35"/>
      <c r="Q74" s="35">
        <f>Q71+Q72+Q73</f>
        <v>4949.7299999999996</v>
      </c>
    </row>
  </sheetData>
  <mergeCells count="147">
    <mergeCell ref="P5:Q5"/>
    <mergeCell ref="N5:O5"/>
    <mergeCell ref="L5:M5"/>
    <mergeCell ref="J5:K5"/>
    <mergeCell ref="H5:I5"/>
    <mergeCell ref="F5:G5"/>
    <mergeCell ref="D5:E5"/>
    <mergeCell ref="D6:D7"/>
    <mergeCell ref="E6:E7"/>
    <mergeCell ref="F6:F7"/>
    <mergeCell ref="G6:G7"/>
    <mergeCell ref="H6:H7"/>
    <mergeCell ref="N6:N7"/>
    <mergeCell ref="O6:O7"/>
    <mergeCell ref="P6:P7"/>
    <mergeCell ref="Q6:Q7"/>
    <mergeCell ref="D12:D13"/>
    <mergeCell ref="E12:E13"/>
    <mergeCell ref="G12:G13"/>
    <mergeCell ref="H12:H13"/>
    <mergeCell ref="I12:I13"/>
    <mergeCell ref="J12:J13"/>
    <mergeCell ref="K12:K13"/>
    <mergeCell ref="L12:L13"/>
    <mergeCell ref="M12:M13"/>
    <mergeCell ref="N12:N13"/>
    <mergeCell ref="I6:I7"/>
    <mergeCell ref="J6:J7"/>
    <mergeCell ref="K6:K7"/>
    <mergeCell ref="L6:L7"/>
    <mergeCell ref="M6:M7"/>
    <mergeCell ref="D62:D63"/>
    <mergeCell ref="E62:E63"/>
    <mergeCell ref="D69:D70"/>
    <mergeCell ref="E69:E70"/>
    <mergeCell ref="F12:F13"/>
    <mergeCell ref="F55:F56"/>
    <mergeCell ref="D33:D35"/>
    <mergeCell ref="E33:E35"/>
    <mergeCell ref="F33:F35"/>
    <mergeCell ref="D40:D41"/>
    <mergeCell ref="E40:E41"/>
    <mergeCell ref="D46:D47"/>
    <mergeCell ref="E46:E47"/>
    <mergeCell ref="D55:D56"/>
    <mergeCell ref="E55:E56"/>
    <mergeCell ref="D19:D20"/>
    <mergeCell ref="E19:E20"/>
    <mergeCell ref="D26:D27"/>
    <mergeCell ref="E26:E27"/>
    <mergeCell ref="O26:O27"/>
    <mergeCell ref="P26:P27"/>
    <mergeCell ref="Q26:Q27"/>
    <mergeCell ref="O12:O13"/>
    <mergeCell ref="P12:P13"/>
    <mergeCell ref="Q12:Q13"/>
    <mergeCell ref="F19:F20"/>
    <mergeCell ref="G19:G20"/>
    <mergeCell ref="H19:H20"/>
    <mergeCell ref="I19:I20"/>
    <mergeCell ref="J19:J20"/>
    <mergeCell ref="K19:K20"/>
    <mergeCell ref="L19:L20"/>
    <mergeCell ref="M19:M20"/>
    <mergeCell ref="N19:N20"/>
    <mergeCell ref="O19:O20"/>
    <mergeCell ref="P19:P20"/>
    <mergeCell ref="Q19:Q20"/>
    <mergeCell ref="F26:F27"/>
    <mergeCell ref="G26:G27"/>
    <mergeCell ref="H26:H27"/>
    <mergeCell ref="I26:I27"/>
    <mergeCell ref="J26:J27"/>
    <mergeCell ref="K26:K27"/>
    <mergeCell ref="L26:L27"/>
    <mergeCell ref="M26:M27"/>
    <mergeCell ref="N26:N27"/>
    <mergeCell ref="L33:L35"/>
    <mergeCell ref="M33:M35"/>
    <mergeCell ref="N33:N35"/>
    <mergeCell ref="O33:O35"/>
    <mergeCell ref="P33:P35"/>
    <mergeCell ref="G33:G35"/>
    <mergeCell ref="H33:H35"/>
    <mergeCell ref="I33:I35"/>
    <mergeCell ref="J33:J35"/>
    <mergeCell ref="K33:K35"/>
    <mergeCell ref="O46:O47"/>
    <mergeCell ref="P46:P47"/>
    <mergeCell ref="Q46:Q47"/>
    <mergeCell ref="F40:F41"/>
    <mergeCell ref="G40:G41"/>
    <mergeCell ref="H40:H41"/>
    <mergeCell ref="I40:I41"/>
    <mergeCell ref="J40:J41"/>
    <mergeCell ref="K40:K41"/>
    <mergeCell ref="L40:L41"/>
    <mergeCell ref="M40:M41"/>
    <mergeCell ref="N40:N41"/>
    <mergeCell ref="O40:O41"/>
    <mergeCell ref="P40:P41"/>
    <mergeCell ref="Q40:Q41"/>
    <mergeCell ref="F46:F47"/>
    <mergeCell ref="G46:G47"/>
    <mergeCell ref="H46:H47"/>
    <mergeCell ref="I46:I47"/>
    <mergeCell ref="J46:J47"/>
    <mergeCell ref="K46:K47"/>
    <mergeCell ref="L46:L47"/>
    <mergeCell ref="M46:M47"/>
    <mergeCell ref="N46:N47"/>
    <mergeCell ref="P62:P63"/>
    <mergeCell ref="Q62:Q63"/>
    <mergeCell ref="L55:L56"/>
    <mergeCell ref="M55:M56"/>
    <mergeCell ref="N55:N56"/>
    <mergeCell ref="O55:O56"/>
    <mergeCell ref="P55:P56"/>
    <mergeCell ref="G55:G56"/>
    <mergeCell ref="H55:H56"/>
    <mergeCell ref="I55:I56"/>
    <mergeCell ref="J55:J56"/>
    <mergeCell ref="K55:K56"/>
    <mergeCell ref="Q33:Q35"/>
    <mergeCell ref="F69:F70"/>
    <mergeCell ref="G69:G70"/>
    <mergeCell ref="H69:H70"/>
    <mergeCell ref="I69:I70"/>
    <mergeCell ref="J69:J70"/>
    <mergeCell ref="K69:K70"/>
    <mergeCell ref="L69:L70"/>
    <mergeCell ref="M69:M70"/>
    <mergeCell ref="N69:N70"/>
    <mergeCell ref="O69:O70"/>
    <mergeCell ref="P69:P70"/>
    <mergeCell ref="Q69:Q70"/>
    <mergeCell ref="Q55:Q56"/>
    <mergeCell ref="F62:F63"/>
    <mergeCell ref="G62:G63"/>
    <mergeCell ref="H62:H63"/>
    <mergeCell ref="I62:I63"/>
    <mergeCell ref="J62:J63"/>
    <mergeCell ref="K62:K63"/>
    <mergeCell ref="L62:L63"/>
    <mergeCell ref="M62:M63"/>
    <mergeCell ref="N62:N63"/>
    <mergeCell ref="O62:O63"/>
  </mergeCells>
  <pageMargins left="0.7" right="0.7" top="0.75" bottom="0.75" header="0.3" footer="0.3"/>
  <pageSetup paperSize="5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Zahalka</dc:creator>
  <cp:lastModifiedBy>Michael Zahalka</cp:lastModifiedBy>
  <cp:lastPrinted>2020-07-16T14:34:53Z</cp:lastPrinted>
  <dcterms:created xsi:type="dcterms:W3CDTF">2020-07-16T14:17:09Z</dcterms:created>
  <dcterms:modified xsi:type="dcterms:W3CDTF">2020-09-15T20:12:46Z</dcterms:modified>
</cp:coreProperties>
</file>